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activeTab="0"/>
  </bookViews>
  <sheets>
    <sheet name="Прил.4" sheetId="1" r:id="rId1"/>
  </sheets>
  <definedNames>
    <definedName name="_xlnm.Print_Area" localSheetId="0">'Прил.4'!$A$1:$L$505</definedName>
  </definedNames>
  <calcPr fullCalcOnLoad="1"/>
</workbook>
</file>

<file path=xl/sharedStrings.xml><?xml version="1.0" encoding="utf-8"?>
<sst xmlns="http://schemas.openxmlformats.org/spreadsheetml/2006/main" count="1152" uniqueCount="513">
  <si>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</si>
  <si>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</si>
  <si>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</si>
  <si>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</si>
  <si>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</si>
  <si>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</si>
  <si>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</si>
  <si>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</si>
  <si>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</si>
  <si>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</si>
  <si>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</si>
  <si>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</si>
  <si>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</si>
  <si>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</si>
  <si>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</si>
  <si>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</si>
  <si>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</si>
  <si>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</si>
  <si>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</si>
  <si>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</si>
  <si>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</si>
  <si>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</si>
  <si>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</si>
  <si>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</si>
  <si>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</si>
  <si>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</si>
  <si>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</si>
  <si>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</si>
  <si>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</si>
  <si>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</si>
  <si>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</si>
  <si>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</si>
  <si>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</si>
  <si>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</si>
  <si>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</si>
  <si>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</si>
  <si>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</si>
  <si>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</si>
  <si>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</si>
  <si>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</si>
  <si>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</si>
  <si>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</si>
  <si>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</si>
  <si>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</si>
  <si>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</si>
  <si>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</si>
  <si>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</si>
  <si>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</si>
  <si>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</si>
  <si>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</si>
  <si>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</si>
  <si>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</si>
  <si>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</si>
  <si>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</si>
  <si>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</si>
  <si>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</si>
  <si>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</si>
  <si>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</si>
  <si>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</si>
  <si>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</si>
  <si>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</si>
  <si>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</si>
  <si>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</si>
  <si>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</si>
  <si>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</si>
  <si>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</si>
  <si>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</si>
  <si>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</si>
  <si>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</si>
  <si>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</si>
  <si>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</si>
  <si>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</si>
  <si>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</si>
  <si>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</si>
  <si>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</si>
  <si>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</si>
  <si>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</si>
  <si>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</si>
  <si>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</si>
  <si>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</si>
  <si>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</si>
  <si>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</si>
  <si>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</si>
  <si>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</si>
  <si>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</si>
  <si>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</si>
  <si>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</si>
  <si>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</si>
  <si>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</si>
  <si>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</si>
  <si>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</si>
  <si>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</si>
  <si>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</si>
  <si>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</si>
  <si>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</si>
  <si>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</si>
  <si>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</si>
  <si>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</si>
  <si>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</si>
  <si>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</si>
  <si>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</si>
  <si>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</si>
  <si>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</si>
  <si>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</si>
  <si>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</si>
  <si>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</si>
  <si>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</si>
  <si>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</si>
  <si>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</si>
  <si>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</si>
  <si>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</si>
  <si>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</si>
  <si>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</si>
  <si>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</si>
  <si>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</si>
  <si>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</si>
  <si>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</si>
  <si>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</si>
  <si>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</si>
  <si>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</si>
  <si>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</si>
  <si>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</si>
  <si>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</si>
  <si>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</si>
  <si>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</si>
  <si>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</si>
  <si>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</si>
  <si>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</si>
  <si>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</si>
  <si>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</si>
  <si>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</si>
  <si>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</si>
  <si>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</si>
  <si>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</si>
  <si>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</si>
  <si>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</si>
  <si>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</si>
  <si>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</si>
  <si>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</si>
  <si>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</si>
  <si>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</si>
  <si>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</si>
  <si>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</si>
  <si>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</si>
  <si>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</si>
  <si>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</si>
  <si>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</si>
  <si>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</si>
  <si>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</si>
  <si>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</si>
  <si>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</si>
  <si>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</si>
  <si>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</si>
  <si>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</si>
  <si>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</si>
  <si>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</si>
  <si>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</si>
  <si>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</si>
  <si>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</si>
  <si>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</si>
  <si>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</si>
  <si>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</si>
  <si>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</si>
  <si>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</si>
  <si>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</si>
  <si>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</si>
  <si>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</si>
  <si>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</si>
  <si>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</si>
  <si>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</si>
  <si>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</si>
  <si>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</si>
  <si>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</si>
  <si>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</si>
  <si>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</si>
  <si>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</si>
  <si>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</si>
  <si>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</si>
  <si>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</si>
  <si>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</si>
  <si>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</si>
  <si>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</si>
  <si>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</si>
  <si>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</si>
  <si>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</si>
  <si>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</si>
  <si>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</si>
  <si>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</si>
  <si>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</si>
  <si>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</si>
  <si>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</si>
  <si>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</si>
  <si>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</si>
  <si>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</si>
  <si>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</si>
  <si>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</si>
  <si>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</si>
  <si>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</si>
  <si>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</si>
  <si>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</si>
  <si>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</si>
  <si>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</si>
  <si>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</si>
  <si>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</si>
  <si>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</si>
  <si>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</si>
  <si>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</si>
  <si>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</si>
  <si>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</si>
  <si>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</si>
  <si>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</si>
  <si>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</si>
  <si>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</si>
  <si>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</si>
  <si>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</si>
  <si>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</si>
  <si>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</si>
  <si>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</si>
  <si>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</si>
  <si>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</si>
  <si>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</si>
  <si>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</si>
  <si>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</si>
  <si>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</si>
  <si>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</si>
  <si>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</si>
  <si>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</si>
  <si>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</si>
  <si>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</si>
  <si>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</si>
  <si>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</si>
  <si>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</si>
  <si>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</si>
  <si>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</si>
  <si>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</si>
  <si>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</si>
  <si>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</si>
  <si>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</si>
  <si>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</si>
  <si>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</si>
  <si>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</si>
  <si>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</si>
  <si>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</si>
  <si>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</si>
  <si>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</si>
  <si>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</si>
  <si>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</si>
  <si>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</si>
  <si>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</si>
  <si>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</si>
  <si>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</si>
  <si>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</si>
  <si>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</si>
  <si>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</si>
  <si>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</si>
  <si>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</si>
  <si>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</si>
  <si>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</si>
  <si>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</si>
  <si>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</si>
  <si>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</si>
  <si>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</si>
  <si>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</si>
  <si>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</si>
  <si>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</si>
  <si>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</si>
  <si>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</si>
  <si>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1300642700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</si>
  <si>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</si>
  <si>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</si>
  <si>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</si>
  <si>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</si>
  <si>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</si>
  <si>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</si>
  <si>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</si>
  <si>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</si>
  <si>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</si>
  <si>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</si>
  <si>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</si>
  <si>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</si>
  <si>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</si>
  <si>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</si>
  <si>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</si>
  <si>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</si>
  <si>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</si>
  <si>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</si>
  <si>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</si>
  <si>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</si>
  <si>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</si>
  <si>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</si>
  <si>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</si>
  <si>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</si>
  <si>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</si>
  <si>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</si>
  <si>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</si>
  <si>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</si>
  <si>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</si>
  <si>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</si>
  <si>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</si>
  <si>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</si>
  <si>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</si>
  <si>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</si>
  <si>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</si>
  <si>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</si>
  <si>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</si>
  <si>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</si>
  <si>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</si>
  <si>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</si>
  <si>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29001L4970</t>
  </si>
  <si>
    <t xml:space="preserve">% исполнения к году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</si>
  <si>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</si>
  <si>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</si>
  <si>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</si>
  <si>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 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</si>
  <si>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</si>
  <si>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</si>
  <si>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0200620006</t>
  </si>
  <si>
    <t>Ликвидация ветхих и аварийных домов на территории Махнёвского муниципального образования</t>
  </si>
  <si>
    <t>2800122501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</si>
  <si>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</si>
  <si>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Выполнение работ по устранению последствий чрезвычайных ситуаций природного и техногенного характера</t>
  </si>
  <si>
    <t>0500320100</t>
  </si>
  <si>
    <t>На выполнение мероприятий по гражданской обороне</t>
  </si>
  <si>
    <t>0500420100</t>
  </si>
  <si>
    <t>На выполнение мероприятий по территориальной обороне</t>
  </si>
  <si>
    <t>0500520100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</si>
  <si>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</si>
  <si>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</si>
  <si>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 xml:space="preserve"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 </t>
  </si>
  <si>
    <t>Обеспечение содержания объектов муниципальной собственности  (коммунальные услуги и содержание жилья)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</si>
  <si>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</si>
  <si>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</si>
  <si>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Мероприятия в сфере обращения с ТКО</t>
  </si>
  <si>
    <t>1600525210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</si>
  <si>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</si>
  <si>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</si>
  <si>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</si>
  <si>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</si>
  <si>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</si>
  <si>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</si>
  <si>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</si>
  <si>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</si>
  <si>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</si>
  <si>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Субсидии бюджетным организациям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</si>
  <si>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</si>
  <si>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</si>
  <si>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</si>
  <si>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070Р5S8Г00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</si>
  <si>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</si>
  <si>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</si>
  <si>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</si>
  <si>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3300221502</t>
  </si>
  <si>
    <t>843</t>
  </si>
  <si>
    <t xml:space="preserve"> Организация и содержание мест захоронения</t>
  </si>
  <si>
    <t>Приложение № 3</t>
  </si>
  <si>
    <t>Исполнение судебных актов</t>
  </si>
  <si>
    <t>7001021104</t>
  </si>
  <si>
    <t>830</t>
  </si>
  <si>
    <t>7001520500</t>
  </si>
  <si>
    <t xml:space="preserve">Резервные фонды местных администраций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</si>
  <si>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</si>
  <si>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Уплата налогов, сборов и иных платежей </t>
  </si>
  <si>
    <t>Поддержка общественных объединений добровольной пожарной дружины</t>
  </si>
  <si>
    <t>0600222200</t>
  </si>
  <si>
    <t>1300523760</t>
  </si>
  <si>
    <t>16005L3040</t>
  </si>
  <si>
    <t xml:space="preserve">Техническое обслуживание инженерных сетей, аварийное прикрытие, первичный пуск газа 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</si>
  <si>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</si>
  <si>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мероприятий по оборудованию спортивных площадок в общеобразовательных организациях</t>
  </si>
  <si>
    <t>Муниципальная программа "Обеспечение жильем молодых семей на территории Свердловской области на 2018 – 2025 годы"</t>
  </si>
  <si>
    <t>Предоставление мер государственной поддержки в решении жилищной проблемы молодым семьям</t>
  </si>
  <si>
    <t>Субсидии бюджетным учереждениям</t>
  </si>
  <si>
    <t>Сумма средств, предусмотренная на 2023 год  решением Думы о бюджете, в тыс. руб.</t>
  </si>
  <si>
    <t>Утвержденные бюджетные назначения с учетом уточнения на 2023 год, тыс. руб.</t>
  </si>
  <si>
    <t>0900240700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</si>
  <si>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</si>
  <si>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Иные закупки товаров, работ и услуг для обеспечения государственных (муниципальных) нужд</t>
  </si>
  <si>
    <t>0900420104</t>
  </si>
  <si>
    <t>0900620107</t>
  </si>
  <si>
    <t>Оплата э/энергии на автомобильном мосту</t>
  </si>
  <si>
    <t>1200123110</t>
  </si>
  <si>
    <t xml:space="preserve">Разработка проекта планировки и проекта межевания территории малоэтажной застройки жилого районав западной части пгт.Махнёво Свердловской </t>
  </si>
  <si>
    <t>3500000000</t>
  </si>
  <si>
    <t>3500121501</t>
  </si>
  <si>
    <t>843.2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</si>
  <si>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</si>
  <si>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</si>
  <si>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3300321503</t>
  </si>
  <si>
    <t>Реконструкция и модернизация объектов коммунальной инфраструктуры (капитальный ремонт сетей теплоснабжения)</t>
  </si>
  <si>
    <t>3300242110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</si>
  <si>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</si>
  <si>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1300321503</t>
  </si>
  <si>
    <t>1300242110</t>
  </si>
  <si>
    <t>13002S2110</t>
  </si>
  <si>
    <t>Непраграмные направления деятельности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</si>
  <si>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</si>
  <si>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1300323720</t>
  </si>
  <si>
    <t>Аренда (лизинг) системы осветительного оборудования</t>
  </si>
  <si>
    <t>Услуги страхования</t>
  </si>
  <si>
    <t>1600345Ш00</t>
  </si>
  <si>
    <t>16003S5Ш00</t>
  </si>
  <si>
    <t>Обеспечение мероприятий по  оборудованию спортивных площадок в общеобразовательных организацияхна на условиях софинансирования за счет средств местного бюджета</t>
  </si>
  <si>
    <t>Обеспечение мероприятий по оборудованию спортивных площадок в общеобразовательных организациях (местный бюджет)</t>
  </si>
  <si>
    <t>16003L3030</t>
  </si>
  <si>
    <t>160EВ51790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</si>
  <si>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</si>
  <si>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</si>
  <si>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>1600745610</t>
  </si>
  <si>
    <t>1600745200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</si>
  <si>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</si>
  <si>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</si>
  <si>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1700355197</t>
  </si>
  <si>
    <t>Государственная поддержка лучших сельских учреждений культуры и лучших работников сельских учреждений культуры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</si>
  <si>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</si>
  <si>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</si>
  <si>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</si>
  <si>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2023-2028 годы» </t>
  </si>
  <si>
    <t xml:space="preserve">Муниципальная программа  «Развитие транспорта, дорожного хозяйства на территории Махнёвского муниципального образования на 2023-2028годы»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</si>
  <si>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</si>
  <si>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</si>
  <si>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</si>
  <si>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</si>
  <si>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</si>
  <si>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</si>
  <si>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</si>
  <si>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 на 2018-2025годы"</t>
  </si>
  <si>
    <t xml:space="preserve">Муниципальная программа «Экология и природные ресурсы Махнёвского муниципального образования на 2023- 2028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</si>
  <si>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</si>
  <si>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</si>
  <si>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</si>
  <si>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</si>
  <si>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</si>
  <si>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</si>
  <si>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</si>
  <si>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</si>
  <si>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</si>
  <si>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</si>
  <si>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</si>
  <si>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«Управление муниципальными финансами Махнёвского муниципального образования  на 2023-2029 года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</si>
  <si>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</t>
  </si>
  <si>
    <t>к постановлению Администрации</t>
  </si>
  <si>
    <t>Межбюджетный трансферт на ликвидацию чрезвычайной ситуации регионального характера</t>
  </si>
  <si>
    <t>7000040700</t>
  </si>
  <si>
    <t>Обустройство транспортной инфраструктурой земельных участков для ижс многодетным семьям</t>
  </si>
  <si>
    <t>Выполнение строительно-монтажных работ по объекту "Одноэтажная жилая застройка в п.Таёжный"на условиях софинансирования за счет средств местного бюджета</t>
  </si>
  <si>
    <t>1300223200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</si>
  <si>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</si>
  <si>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</si>
  <si>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Мероприятия по строительству объекта "Газоснабжение жилых домов ГЭК "Огонек"с.Мугай, Алапаевский район, софинансирование за счёт средств местного бюджета </t>
  </si>
  <si>
    <t>Уплата иных платежей</t>
  </si>
  <si>
    <t>1300029200</t>
  </si>
  <si>
    <t>Предоставление муниципальных гарантий</t>
  </si>
  <si>
    <t>Исполнение муниципальных гарантий</t>
  </si>
  <si>
    <t>853</t>
  </si>
  <si>
    <t>Создание условий для сохранения здоровья и развития детей на территории Махнёвского муниципального образования</t>
  </si>
  <si>
    <t>1600700000</t>
  </si>
  <si>
    <t>Ремонт автомобильных дорог общего пользования местного значения</t>
  </si>
  <si>
    <t>0900720108</t>
  </si>
  <si>
    <t>Обеспечение деятельности обслуживающего персонала учреждений культуры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</si>
  <si>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  9 месяцев 2023 года </t>
  </si>
  <si>
    <t>Исполнено  за 9 месяцев  2023 года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</si>
  <si>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(Председатель представительного органа  муниципального образования)</t>
  </si>
  <si>
    <t>7000240600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</si>
  <si>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  представительного органа  муниципального образования) </t>
  </si>
  <si>
    <t>7000340600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</si>
  <si>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</si>
  <si>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</si>
  <si>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</si>
  <si>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</si>
  <si>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0300140600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</si>
  <si>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(Глава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</si>
  <si>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(территориальные органы) </t>
  </si>
  <si>
    <t>7000440600</t>
  </si>
  <si>
    <t>7000355490</t>
  </si>
  <si>
    <t>7000455490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</si>
  <si>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((Обеспечение деятельности   муниципальных органов (Осуществление обслуживания органов местного самоуправления)</t>
  </si>
  <si>
    <t>0100140600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</si>
  <si>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((Обеспечение деятельности   муниципальных органов (Создание и развитие системы обеспечения вызова экстренных оперативных служб)</t>
  </si>
  <si>
    <t>0100640600</t>
  </si>
  <si>
    <t xml:space="preserve">Межбюджетный трансферт на строительство, реконструкцию, капитальный ремонт, ремонт автомобильных дорог общего пользования местного значения  </t>
  </si>
  <si>
    <t>0900644600</t>
  </si>
  <si>
    <t>Снос бесхозяйных домовладений на территории Махнёвского муниципального образования</t>
  </si>
  <si>
    <t>1300323300</t>
  </si>
  <si>
    <t>243</t>
  </si>
  <si>
    <t xml:space="preserve">Разработка проектно-сметной документации для реконструкции очистных сооружений </t>
  </si>
  <si>
    <t>Межбюджетный трасферт для приобретения ваккумной машины на шасси ГАЗ NEXT</t>
  </si>
  <si>
    <t>1300340700</t>
  </si>
  <si>
    <t>144.3</t>
  </si>
  <si>
    <t>1600140600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</si>
  <si>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(Дошкольное образование) 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</si>
  <si>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</si>
  <si>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(Общее образование) </t>
  </si>
  <si>
    <t>1600640600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</si>
  <si>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(Дополнительное образование детей) </t>
  </si>
  <si>
    <t>1700640600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</si>
  <si>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(Обеспечение деятельности   муниципальных органов (Обеспечение деятельности обслуживающего персонала учреждений культуры)</t>
  </si>
  <si>
    <t>0700340600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</si>
  <si>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(Массовый спорт) </t>
  </si>
  <si>
    <t>15</t>
  </si>
  <si>
    <t>16</t>
  </si>
  <si>
    <t>17</t>
  </si>
  <si>
    <t>18</t>
  </si>
  <si>
    <t>19</t>
  </si>
  <si>
    <t>40</t>
  </si>
  <si>
    <t>41</t>
  </si>
  <si>
    <t>42</t>
  </si>
  <si>
    <t>44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</si>
  <si>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</si>
  <si>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</si>
  <si>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(Территориальные органы)</t>
  </si>
  <si>
    <t>Председатель представительного органа муниципального образования</t>
  </si>
  <si>
    <t>Глава Махнёвского муниципального образования                                                                                                                  А.С.Корелин</t>
  </si>
  <si>
    <t xml:space="preserve"> от .12.2023 №                                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</si>
</sst>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rgb="FFFF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34" borderId="10" xfId="0" applyNumberFormat="1" applyFont="1" applyFill="1" applyBorder="1" applyAlignment="1">
      <alignment horizontal="center" vertical="center"/>
    </xf>
    <xf numFmtId="174" fontId="6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174" fontId="6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 wrapText="1"/>
    </xf>
    <xf numFmtId="4" fontId="7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73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 vertical="center" wrapText="1" shrinkToFit="1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horizontal="right" vertical="center" wrapText="1" shrinkToFit="1"/>
    </xf>
    <xf numFmtId="0" fontId="7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 readingOrder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/>
    </xf>
    <xf numFmtId="174" fontId="7" fillId="0" borderId="12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49" fontId="6" fillId="0" borderId="10" xfId="59" applyNumberFormat="1" applyFont="1" applyFill="1" applyBorder="1" applyAlignment="1">
      <alignment horizontal="center" vertical="center"/>
    </xf>
    <xf numFmtId="49" fontId="7" fillId="0" borderId="10" xfId="59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17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 shrinkToFit="1"/>
    </xf>
    <xf numFmtId="4" fontId="6" fillId="35" borderId="0" xfId="0" applyNumberFormat="1" applyFont="1" applyFill="1" applyAlignment="1">
      <alignment horizontal="center" vertical="center"/>
    </xf>
    <xf numFmtId="175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174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shrinkToFit="1"/>
    </xf>
    <xf numFmtId="0" fontId="6" fillId="36" borderId="12" xfId="0" applyNumberFormat="1" applyFont="1" applyFill="1" applyBorder="1" applyAlignment="1">
      <alignment horizontal="center" vertical="center" wrapText="1"/>
    </xf>
    <xf numFmtId="174" fontId="6" fillId="36" borderId="10" xfId="0" applyNumberFormat="1" applyFont="1" applyFill="1" applyBorder="1" applyAlignment="1">
      <alignment horizontal="center" vertical="center"/>
    </xf>
    <xf numFmtId="174" fontId="7" fillId="36" borderId="10" xfId="0" applyNumberFormat="1" applyFont="1" applyFill="1" applyBorder="1" applyAlignment="1">
      <alignment horizontal="center" vertical="center"/>
    </xf>
    <xf numFmtId="174" fontId="6" fillId="36" borderId="12" xfId="0" applyNumberFormat="1" applyFont="1" applyFill="1" applyBorder="1" applyAlignment="1">
      <alignment horizontal="center" vertical="center"/>
    </xf>
    <xf numFmtId="174" fontId="7" fillId="36" borderId="12" xfId="0" applyNumberFormat="1" applyFont="1" applyFill="1" applyBorder="1" applyAlignment="1">
      <alignment horizontal="center" vertical="center"/>
    </xf>
    <xf numFmtId="174" fontId="49" fillId="36" borderId="12" xfId="0" applyNumberFormat="1" applyFont="1" applyFill="1" applyBorder="1" applyAlignment="1">
      <alignment horizontal="center" vertical="center"/>
    </xf>
    <xf numFmtId="174" fontId="50" fillId="36" borderId="10" xfId="0" applyNumberFormat="1" applyFont="1" applyFill="1" applyBorder="1" applyAlignment="1">
      <alignment horizontal="center" vertical="center"/>
    </xf>
    <xf numFmtId="174" fontId="6" fillId="36" borderId="10" xfId="0" applyNumberFormat="1" applyFont="1" applyFill="1" applyBorder="1" applyAlignment="1">
      <alignment horizontal="center" vertical="center" wrapText="1"/>
    </xf>
    <xf numFmtId="174" fontId="7" fillId="36" borderId="12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right" vertical="center" wrapText="1"/>
    </xf>
    <xf numFmtId="0" fontId="7" fillId="36" borderId="0" xfId="0" applyFont="1" applyFill="1" applyAlignment="1">
      <alignment/>
    </xf>
    <xf numFmtId="174" fontId="6" fillId="36" borderId="11" xfId="0" applyNumberFormat="1" applyFont="1" applyFill="1" applyBorder="1" applyAlignment="1">
      <alignment horizontal="center" vertical="center"/>
    </xf>
    <xf numFmtId="174" fontId="7" fillId="36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 shrinkToFit="1"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vertical="center" wrapText="1" shrinkToFit="1"/>
    </xf>
    <xf numFmtId="0" fontId="4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175" fontId="6" fillId="36" borderId="10" xfId="0" applyNumberFormat="1" applyFont="1" applyFill="1" applyBorder="1" applyAlignment="1">
      <alignment horizontal="center" vertical="center"/>
    </xf>
    <xf numFmtId="175" fontId="6" fillId="36" borderId="10" xfId="0" applyNumberFormat="1" applyFont="1" applyFill="1" applyBorder="1" applyAlignment="1">
      <alignment horizontal="center" vertical="center" wrapText="1"/>
    </xf>
    <xf numFmtId="175" fontId="7" fillId="3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4" fontId="51" fillId="36" borderId="13" xfId="0" applyNumberFormat="1" applyFont="1" applyFill="1" applyBorder="1" applyAlignment="1">
      <alignment horizontal="center" vertical="center"/>
    </xf>
    <xf numFmtId="174" fontId="51" fillId="36" borderId="10" xfId="0" applyNumberFormat="1" applyFont="1" applyFill="1" applyBorder="1" applyAlignment="1">
      <alignment horizontal="center" vertical="center"/>
    </xf>
    <xf numFmtId="174" fontId="6" fillId="34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 shrinkToFit="1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4.рас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8"/>
  <sheetViews>
    <sheetView tabSelected="1" zoomScale="110" zoomScaleNormal="110" zoomScalePageLayoutView="0" workbookViewId="0" topLeftCell="A1">
      <selection activeCell="M7" sqref="M7"/>
    </sheetView>
  </sheetViews>
  <sheetFormatPr defaultColWidth="9.140625" defaultRowHeight="12.75"/>
  <cols>
    <col min="1" max="1" width="5.00390625" style="1" customWidth="1"/>
    <col min="2" max="2" width="57.7109375" style="50" customWidth="1"/>
    <col min="3" max="3" width="4.57421875" style="51" customWidth="1"/>
    <col min="4" max="4" width="7.7109375" style="52" customWidth="1"/>
    <col min="5" max="5" width="12.00390625" style="52" customWidth="1"/>
    <col min="6" max="6" width="7.00390625" style="52" customWidth="1"/>
    <col min="7" max="7" width="9.57421875" style="53" hidden="1" customWidth="1"/>
    <col min="8" max="8" width="0" style="1" hidden="1" customWidth="1"/>
    <col min="9" max="9" width="15.421875" style="1" customWidth="1"/>
    <col min="10" max="10" width="14.00390625" style="1" customWidth="1"/>
    <col min="11" max="11" width="13.28125" style="1" customWidth="1"/>
    <col min="12" max="12" width="12.7109375" style="1" customWidth="1"/>
    <col min="13" max="15" width="9.140625" style="44" customWidth="1"/>
  </cols>
  <sheetData>
    <row r="1" spans="1:12" s="44" customFormat="1" ht="15" customHeight="1">
      <c r="A1" s="54"/>
      <c r="B1" s="55"/>
      <c r="C1" s="156" t="s">
        <v>354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1:12" s="44" customFormat="1" ht="12.75" customHeight="1">
      <c r="A2" s="54"/>
      <c r="B2" s="55"/>
      <c r="C2" s="156" t="s">
        <v>440</v>
      </c>
      <c r="D2" s="156"/>
      <c r="E2" s="156"/>
      <c r="F2" s="156"/>
      <c r="G2" s="156"/>
      <c r="H2" s="156"/>
      <c r="I2" s="156"/>
      <c r="J2" s="156"/>
      <c r="K2" s="156"/>
      <c r="L2" s="156"/>
    </row>
    <row r="3" spans="1:12" s="44" customFormat="1" ht="12.75" customHeight="1">
      <c r="A3" s="54"/>
      <c r="B3" s="55"/>
      <c r="C3" s="156" t="s">
        <v>50</v>
      </c>
      <c r="D3" s="156"/>
      <c r="E3" s="156"/>
      <c r="F3" s="156"/>
      <c r="G3" s="156"/>
      <c r="H3" s="156"/>
      <c r="I3" s="156"/>
      <c r="J3" s="156"/>
      <c r="K3" s="156"/>
      <c r="L3" s="156"/>
    </row>
    <row r="4" spans="1:12" s="44" customFormat="1" ht="12.75" customHeight="1">
      <c r="A4" s="54"/>
      <c r="B4" s="55"/>
      <c r="C4" s="156" t="s">
        <v>512</v>
      </c>
      <c r="D4" s="156"/>
      <c r="E4" s="156"/>
      <c r="F4" s="156"/>
      <c r="G4" s="156"/>
      <c r="H4" s="156"/>
      <c r="I4" s="156"/>
      <c r="J4" s="156"/>
      <c r="K4" s="156"/>
      <c r="L4" s="156"/>
    </row>
    <row r="5" spans="1:12" s="44" customFormat="1" ht="12" customHeight="1">
      <c r="A5" s="54"/>
      <c r="B5" s="56"/>
      <c r="C5" s="57"/>
      <c r="D5" s="57"/>
      <c r="E5" s="57"/>
      <c r="F5" s="57"/>
      <c r="G5" s="57"/>
      <c r="H5" s="57"/>
      <c r="I5" s="57"/>
      <c r="J5" s="134"/>
      <c r="K5" s="134"/>
      <c r="L5" s="135"/>
    </row>
    <row r="6" spans="1:12" s="44" customFormat="1" ht="38.25" customHeight="1">
      <c r="A6" s="157" t="s">
        <v>459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s="44" customFormat="1" ht="89.25">
      <c r="A7" s="58" t="s">
        <v>0</v>
      </c>
      <c r="B7" s="2" t="s">
        <v>90</v>
      </c>
      <c r="C7" s="58" t="s">
        <v>44</v>
      </c>
      <c r="D7" s="58" t="s">
        <v>1</v>
      </c>
      <c r="E7" s="58" t="s">
        <v>2</v>
      </c>
      <c r="F7" s="58" t="s">
        <v>3</v>
      </c>
      <c r="G7" s="25" t="s">
        <v>45</v>
      </c>
      <c r="H7" s="26" t="s">
        <v>45</v>
      </c>
      <c r="I7" s="59" t="s">
        <v>372</v>
      </c>
      <c r="J7" s="123" t="s">
        <v>373</v>
      </c>
      <c r="K7" s="123" t="s">
        <v>460</v>
      </c>
      <c r="L7" s="123" t="s">
        <v>309</v>
      </c>
    </row>
    <row r="8" spans="1:12" s="44" customFormat="1" ht="12.7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25"/>
      <c r="H8" s="26"/>
      <c r="I8" s="59">
        <v>7</v>
      </c>
      <c r="J8" s="124">
        <v>8</v>
      </c>
      <c r="K8" s="125">
        <v>9</v>
      </c>
      <c r="L8" s="125">
        <v>10</v>
      </c>
    </row>
    <row r="9" spans="1:15" s="1" customFormat="1" ht="26.25" customHeight="1">
      <c r="A9" s="34">
        <v>2</v>
      </c>
      <c r="B9" s="29" t="s">
        <v>170</v>
      </c>
      <c r="C9" s="34">
        <v>901</v>
      </c>
      <c r="D9" s="34"/>
      <c r="E9" s="34"/>
      <c r="F9" s="39"/>
      <c r="G9" s="40">
        <v>379069.5</v>
      </c>
      <c r="H9" s="39"/>
      <c r="I9" s="27">
        <v>398235.6</v>
      </c>
      <c r="J9" s="27">
        <v>834688.1</v>
      </c>
      <c r="K9" s="27">
        <v>405945.9</v>
      </c>
      <c r="L9" s="30">
        <f>K9/J9*100</f>
        <v>48.6344420149275</v>
      </c>
      <c r="M9" s="44"/>
      <c r="N9" s="44"/>
      <c r="O9" s="44"/>
    </row>
    <row r="10" spans="1:12" s="44" customFormat="1" ht="12.75">
      <c r="A10" s="3">
        <v>3</v>
      </c>
      <c r="B10" s="2" t="s">
        <v>4</v>
      </c>
      <c r="C10" s="3">
        <v>901</v>
      </c>
      <c r="D10" s="61">
        <v>100</v>
      </c>
      <c r="E10" s="62"/>
      <c r="F10" s="63"/>
      <c r="G10" s="64">
        <v>32374.1</v>
      </c>
      <c r="H10" s="65"/>
      <c r="I10" s="20">
        <f>SUM(I11+I19+I34+I38+I42)</f>
        <v>35628</v>
      </c>
      <c r="J10" s="20">
        <v>50482.9</v>
      </c>
      <c r="K10" s="136">
        <v>35261.4</v>
      </c>
      <c r="L10" s="136">
        <v>70</v>
      </c>
    </row>
    <row r="11" spans="1:12" s="44" customFormat="1" ht="12.75" customHeight="1">
      <c r="A11" s="3">
        <v>4</v>
      </c>
      <c r="B11" s="2" t="s">
        <v>100</v>
      </c>
      <c r="C11" s="3">
        <v>901</v>
      </c>
      <c r="D11" s="61">
        <v>102</v>
      </c>
      <c r="E11" s="62"/>
      <c r="F11" s="63"/>
      <c r="G11" s="64">
        <v>1595</v>
      </c>
      <c r="H11" s="65"/>
      <c r="I11" s="20">
        <v>1740</v>
      </c>
      <c r="J11" s="136">
        <v>1762.2</v>
      </c>
      <c r="K11" s="136">
        <v>1097</v>
      </c>
      <c r="L11" s="136">
        <f>K11/J11*100</f>
        <v>62.25173079105664</v>
      </c>
    </row>
    <row r="12" spans="1:12" s="44" customFormat="1" ht="18.75" customHeight="1">
      <c r="A12" s="3">
        <v>5</v>
      </c>
      <c r="B12" s="2" t="s">
        <v>53</v>
      </c>
      <c r="C12" s="3">
        <v>901</v>
      </c>
      <c r="D12" s="61">
        <v>102</v>
      </c>
      <c r="E12" s="62">
        <v>7000000000</v>
      </c>
      <c r="F12" s="63"/>
      <c r="G12" s="64">
        <v>1595</v>
      </c>
      <c r="H12" s="65"/>
      <c r="I12" s="20">
        <v>1740</v>
      </c>
      <c r="J12" s="136">
        <v>1762.2</v>
      </c>
      <c r="K12" s="136">
        <v>1097</v>
      </c>
      <c r="L12" s="136">
        <v>62.3</v>
      </c>
    </row>
    <row r="13" spans="1:12" s="44" customFormat="1" ht="16.5" customHeight="1">
      <c r="A13" s="3">
        <v>6</v>
      </c>
      <c r="B13" s="2" t="s">
        <v>98</v>
      </c>
      <c r="C13" s="3">
        <v>901</v>
      </c>
      <c r="D13" s="61">
        <v>102</v>
      </c>
      <c r="E13" s="62">
        <v>7000121100</v>
      </c>
      <c r="F13" s="63"/>
      <c r="G13" s="64">
        <v>1595</v>
      </c>
      <c r="H13" s="65"/>
      <c r="I13" s="20">
        <v>1740</v>
      </c>
      <c r="J13" s="136">
        <v>1740</v>
      </c>
      <c r="K13" s="136">
        <v>1018.9</v>
      </c>
      <c r="L13" s="136">
        <v>58.6</v>
      </c>
    </row>
    <row r="14" spans="1:12" s="44" customFormat="1" ht="16.5" customHeight="1">
      <c r="A14" s="3">
        <v>7</v>
      </c>
      <c r="B14" s="8" t="s">
        <v>167</v>
      </c>
      <c r="C14" s="9">
        <v>901</v>
      </c>
      <c r="D14" s="67">
        <v>102</v>
      </c>
      <c r="E14" s="63">
        <v>7000121100</v>
      </c>
      <c r="F14" s="63">
        <v>120</v>
      </c>
      <c r="G14" s="64">
        <v>1595</v>
      </c>
      <c r="H14" s="65"/>
      <c r="I14" s="21">
        <v>1740</v>
      </c>
      <c r="J14" s="137">
        <v>1740</v>
      </c>
      <c r="K14" s="137">
        <v>1018.9</v>
      </c>
      <c r="L14" s="137">
        <f>K14/J14*100</f>
        <v>58.55747126436781</v>
      </c>
    </row>
    <row r="15" spans="1:12" s="44" customFormat="1" ht="78.75" customHeight="1">
      <c r="A15" s="3">
        <v>8</v>
      </c>
      <c r="B15" s="2" t="s">
        <v>470</v>
      </c>
      <c r="C15" s="3">
        <v>901</v>
      </c>
      <c r="D15" s="61">
        <v>102</v>
      </c>
      <c r="E15" s="62">
        <v>7000140600</v>
      </c>
      <c r="F15" s="62"/>
      <c r="G15" s="138"/>
      <c r="H15" s="139"/>
      <c r="I15" s="20">
        <v>0</v>
      </c>
      <c r="J15" s="136">
        <v>22.2</v>
      </c>
      <c r="K15" s="136">
        <v>0</v>
      </c>
      <c r="L15" s="136">
        <v>0</v>
      </c>
    </row>
    <row r="16" spans="1:12" s="44" customFormat="1" ht="16.5" customHeight="1">
      <c r="A16" s="3">
        <v>9</v>
      </c>
      <c r="B16" s="8" t="s">
        <v>167</v>
      </c>
      <c r="C16" s="9">
        <v>901</v>
      </c>
      <c r="D16" s="67">
        <v>102</v>
      </c>
      <c r="E16" s="63">
        <v>7000140600</v>
      </c>
      <c r="F16" s="63">
        <v>120</v>
      </c>
      <c r="G16" s="64"/>
      <c r="H16" s="65"/>
      <c r="I16" s="21">
        <v>0</v>
      </c>
      <c r="J16" s="137">
        <v>22.2</v>
      </c>
      <c r="K16" s="137">
        <v>0</v>
      </c>
      <c r="L16" s="137">
        <v>0</v>
      </c>
    </row>
    <row r="17" spans="1:12" s="44" customFormat="1" ht="122.25" customHeight="1">
      <c r="A17" s="3">
        <v>10</v>
      </c>
      <c r="B17" s="150" t="s">
        <v>507</v>
      </c>
      <c r="C17" s="3">
        <v>901</v>
      </c>
      <c r="D17" s="61">
        <v>102</v>
      </c>
      <c r="E17" s="62">
        <v>7000155490</v>
      </c>
      <c r="F17" s="62"/>
      <c r="G17" s="138"/>
      <c r="H17" s="139"/>
      <c r="I17" s="20">
        <v>0</v>
      </c>
      <c r="J17" s="136">
        <v>0</v>
      </c>
      <c r="K17" s="136">
        <v>78.1</v>
      </c>
      <c r="L17" s="136">
        <v>100</v>
      </c>
    </row>
    <row r="18" spans="1:12" s="44" customFormat="1" ht="25.5" customHeight="1">
      <c r="A18" s="3">
        <v>11</v>
      </c>
      <c r="B18" s="8" t="s">
        <v>167</v>
      </c>
      <c r="C18" s="9">
        <v>901</v>
      </c>
      <c r="D18" s="67">
        <v>102</v>
      </c>
      <c r="E18" s="63">
        <v>7000155490</v>
      </c>
      <c r="F18" s="63">
        <v>120</v>
      </c>
      <c r="G18" s="64"/>
      <c r="H18" s="65"/>
      <c r="I18" s="21">
        <v>0</v>
      </c>
      <c r="J18" s="137">
        <v>0</v>
      </c>
      <c r="K18" s="137">
        <v>78.1</v>
      </c>
      <c r="L18" s="137">
        <v>100</v>
      </c>
    </row>
    <row r="19" spans="1:14" s="44" customFormat="1" ht="43.5" customHeight="1">
      <c r="A19" s="3">
        <v>12</v>
      </c>
      <c r="B19" s="2" t="s">
        <v>27</v>
      </c>
      <c r="C19" s="3">
        <v>901</v>
      </c>
      <c r="D19" s="4">
        <v>104</v>
      </c>
      <c r="E19" s="5"/>
      <c r="F19" s="11"/>
      <c r="G19" s="19">
        <v>19487.7</v>
      </c>
      <c r="H19" s="12"/>
      <c r="I19" s="7">
        <v>20610</v>
      </c>
      <c r="J19" s="136">
        <v>19558.3</v>
      </c>
      <c r="K19" s="153">
        <v>12998</v>
      </c>
      <c r="L19" s="126">
        <v>61</v>
      </c>
      <c r="N19" s="45" t="s">
        <v>313</v>
      </c>
    </row>
    <row r="20" spans="1:13" ht="12.75">
      <c r="A20" s="3">
        <v>13</v>
      </c>
      <c r="B20" s="2" t="s">
        <v>53</v>
      </c>
      <c r="C20" s="3">
        <v>901</v>
      </c>
      <c r="D20" s="4">
        <v>104</v>
      </c>
      <c r="E20" s="5" t="s">
        <v>103</v>
      </c>
      <c r="F20" s="11"/>
      <c r="G20" s="19">
        <v>19487.7</v>
      </c>
      <c r="H20" s="12"/>
      <c r="I20" s="7">
        <v>15930</v>
      </c>
      <c r="J20" s="136">
        <v>19558.3</v>
      </c>
      <c r="K20" s="153">
        <v>12998</v>
      </c>
      <c r="L20" s="126">
        <f>K20/J20*100</f>
        <v>66.45771871788449</v>
      </c>
      <c r="M20" s="151">
        <v>12998</v>
      </c>
    </row>
    <row r="21" spans="1:12" ht="29.25" customHeight="1">
      <c r="A21" s="3">
        <v>14</v>
      </c>
      <c r="B21" s="2" t="s">
        <v>54</v>
      </c>
      <c r="C21" s="3">
        <v>901</v>
      </c>
      <c r="D21" s="4">
        <v>104</v>
      </c>
      <c r="E21" s="5" t="s">
        <v>102</v>
      </c>
      <c r="F21" s="11"/>
      <c r="G21" s="19">
        <v>15105.5</v>
      </c>
      <c r="H21" s="12"/>
      <c r="I21" s="7">
        <v>15930</v>
      </c>
      <c r="J21" s="126">
        <v>14930</v>
      </c>
      <c r="K21" s="126">
        <v>9908.1</v>
      </c>
      <c r="L21" s="127">
        <f>K21/J21*100</f>
        <v>66.3636972538513</v>
      </c>
    </row>
    <row r="22" spans="1:12" ht="12.75" customHeight="1">
      <c r="A22" s="5" t="s">
        <v>498</v>
      </c>
      <c r="B22" s="8" t="s">
        <v>167</v>
      </c>
      <c r="C22" s="9">
        <v>901</v>
      </c>
      <c r="D22" s="10">
        <v>104</v>
      </c>
      <c r="E22" s="11" t="s">
        <v>102</v>
      </c>
      <c r="F22" s="11" t="s">
        <v>39</v>
      </c>
      <c r="G22" s="19">
        <v>15105.5</v>
      </c>
      <c r="H22" s="12"/>
      <c r="I22" s="13">
        <v>15930</v>
      </c>
      <c r="J22" s="127">
        <v>14930</v>
      </c>
      <c r="K22" s="127">
        <v>9908.1</v>
      </c>
      <c r="L22" s="127">
        <f>K22/J22*100</f>
        <v>66.3636972538513</v>
      </c>
    </row>
    <row r="23" spans="1:12" ht="69" customHeight="1">
      <c r="A23" s="5" t="s">
        <v>499</v>
      </c>
      <c r="B23" s="24" t="s">
        <v>463</v>
      </c>
      <c r="C23" s="3">
        <v>901</v>
      </c>
      <c r="D23" s="4">
        <v>104</v>
      </c>
      <c r="E23" s="5" t="s">
        <v>464</v>
      </c>
      <c r="F23" s="5"/>
      <c r="G23" s="18"/>
      <c r="H23" s="6"/>
      <c r="I23" s="7">
        <v>0</v>
      </c>
      <c r="J23" s="126">
        <v>207.6</v>
      </c>
      <c r="K23" s="126">
        <v>0</v>
      </c>
      <c r="L23" s="126">
        <v>0</v>
      </c>
    </row>
    <row r="24" spans="1:12" ht="12.75" customHeight="1">
      <c r="A24" s="5" t="s">
        <v>500</v>
      </c>
      <c r="B24" s="8" t="s">
        <v>167</v>
      </c>
      <c r="C24" s="9">
        <v>901</v>
      </c>
      <c r="D24" s="10">
        <v>104</v>
      </c>
      <c r="E24" s="11" t="s">
        <v>464</v>
      </c>
      <c r="F24" s="11" t="s">
        <v>39</v>
      </c>
      <c r="G24" s="19"/>
      <c r="H24" s="12"/>
      <c r="I24" s="13">
        <v>0</v>
      </c>
      <c r="J24" s="127">
        <v>207.6</v>
      </c>
      <c r="K24" s="127">
        <v>0</v>
      </c>
      <c r="L24" s="127">
        <v>0</v>
      </c>
    </row>
    <row r="25" spans="1:12" ht="99.75" customHeight="1">
      <c r="A25" s="5" t="s">
        <v>501</v>
      </c>
      <c r="B25" s="150" t="s">
        <v>508</v>
      </c>
      <c r="C25" s="3">
        <v>901</v>
      </c>
      <c r="D25" s="4">
        <v>104</v>
      </c>
      <c r="E25" s="5" t="s">
        <v>473</v>
      </c>
      <c r="F25" s="5"/>
      <c r="G25" s="18"/>
      <c r="H25" s="6"/>
      <c r="I25" s="7">
        <v>0</v>
      </c>
      <c r="J25" s="126">
        <v>0</v>
      </c>
      <c r="K25" s="126">
        <v>46.4</v>
      </c>
      <c r="L25" s="126">
        <v>100</v>
      </c>
    </row>
    <row r="26" spans="1:12" ht="30" customHeight="1">
      <c r="A26" s="5" t="s">
        <v>502</v>
      </c>
      <c r="B26" s="8" t="s">
        <v>167</v>
      </c>
      <c r="C26" s="9">
        <v>901</v>
      </c>
      <c r="D26" s="10">
        <v>104</v>
      </c>
      <c r="E26" s="11" t="s">
        <v>473</v>
      </c>
      <c r="F26" s="11" t="s">
        <v>39</v>
      </c>
      <c r="G26" s="19"/>
      <c r="H26" s="12"/>
      <c r="I26" s="13">
        <v>0</v>
      </c>
      <c r="J26" s="127">
        <v>0</v>
      </c>
      <c r="K26" s="127">
        <v>46.4</v>
      </c>
      <c r="L26" s="127">
        <v>100</v>
      </c>
    </row>
    <row r="27" spans="1:12" ht="12.75">
      <c r="A27" s="3">
        <v>20</v>
      </c>
      <c r="B27" s="2" t="s">
        <v>53</v>
      </c>
      <c r="C27" s="3">
        <v>901</v>
      </c>
      <c r="D27" s="4">
        <v>104</v>
      </c>
      <c r="E27" s="5" t="s">
        <v>103</v>
      </c>
      <c r="F27" s="5"/>
      <c r="G27" s="19">
        <v>4382.2</v>
      </c>
      <c r="H27" s="12"/>
      <c r="I27" s="7">
        <v>4680</v>
      </c>
      <c r="J27" s="126">
        <v>4366</v>
      </c>
      <c r="K27" s="126">
        <v>3031.4</v>
      </c>
      <c r="L27" s="126">
        <f aca="true" t="shared" si="0" ref="L27:L41">K27/J27*100</f>
        <v>69.43197434722859</v>
      </c>
    </row>
    <row r="28" spans="1:12" ht="12.75" customHeight="1">
      <c r="A28" s="3">
        <v>21</v>
      </c>
      <c r="B28" s="2" t="s">
        <v>55</v>
      </c>
      <c r="C28" s="3">
        <v>901</v>
      </c>
      <c r="D28" s="4">
        <v>104</v>
      </c>
      <c r="E28" s="5" t="s">
        <v>104</v>
      </c>
      <c r="F28" s="5"/>
      <c r="G28" s="19">
        <v>4382.2</v>
      </c>
      <c r="H28" s="12"/>
      <c r="I28" s="7">
        <v>4680</v>
      </c>
      <c r="J28" s="126">
        <v>4366</v>
      </c>
      <c r="K28" s="126">
        <v>3031.4</v>
      </c>
      <c r="L28" s="126">
        <f t="shared" si="0"/>
        <v>69.43197434722859</v>
      </c>
    </row>
    <row r="29" spans="1:12" ht="25.5" customHeight="1">
      <c r="A29" s="3">
        <v>22</v>
      </c>
      <c r="B29" s="8" t="s">
        <v>167</v>
      </c>
      <c r="C29" s="9">
        <v>901</v>
      </c>
      <c r="D29" s="10">
        <v>104</v>
      </c>
      <c r="E29" s="11" t="s">
        <v>104</v>
      </c>
      <c r="F29" s="11" t="s">
        <v>39</v>
      </c>
      <c r="G29" s="19">
        <v>4382.2</v>
      </c>
      <c r="H29" s="12"/>
      <c r="I29" s="13">
        <v>4680</v>
      </c>
      <c r="J29" s="127">
        <v>4366</v>
      </c>
      <c r="K29" s="127">
        <v>3031.4</v>
      </c>
      <c r="L29" s="127">
        <f t="shared" si="0"/>
        <v>69.43197434722859</v>
      </c>
    </row>
    <row r="30" spans="1:12" ht="63.75" customHeight="1">
      <c r="A30" s="3">
        <v>23</v>
      </c>
      <c r="B30" s="2" t="s">
        <v>471</v>
      </c>
      <c r="C30" s="3">
        <v>901</v>
      </c>
      <c r="D30" s="4">
        <v>104</v>
      </c>
      <c r="E30" s="5" t="s">
        <v>472</v>
      </c>
      <c r="F30" s="5"/>
      <c r="G30" s="18"/>
      <c r="H30" s="6"/>
      <c r="I30" s="7">
        <v>0</v>
      </c>
      <c r="J30" s="126">
        <v>54.7</v>
      </c>
      <c r="K30" s="126">
        <v>0</v>
      </c>
      <c r="L30" s="126">
        <v>0</v>
      </c>
    </row>
    <row r="31" spans="1:12" ht="27.75" customHeight="1">
      <c r="A31" s="3">
        <v>24</v>
      </c>
      <c r="B31" s="8" t="s">
        <v>167</v>
      </c>
      <c r="C31" s="9">
        <v>901</v>
      </c>
      <c r="D31" s="10">
        <v>104</v>
      </c>
      <c r="E31" s="11" t="s">
        <v>472</v>
      </c>
      <c r="F31" s="11" t="s">
        <v>39</v>
      </c>
      <c r="G31" s="19"/>
      <c r="H31" s="12"/>
      <c r="I31" s="13">
        <v>0</v>
      </c>
      <c r="J31" s="127">
        <v>54.7</v>
      </c>
      <c r="K31" s="127">
        <v>0</v>
      </c>
      <c r="L31" s="127">
        <v>0</v>
      </c>
    </row>
    <row r="32" spans="1:12" ht="98.25" customHeight="1">
      <c r="A32" s="3">
        <v>25</v>
      </c>
      <c r="B32" s="150" t="s">
        <v>509</v>
      </c>
      <c r="C32" s="3">
        <v>901</v>
      </c>
      <c r="D32" s="4">
        <v>104</v>
      </c>
      <c r="E32" s="5" t="s">
        <v>474</v>
      </c>
      <c r="F32" s="5"/>
      <c r="G32" s="18"/>
      <c r="H32" s="6"/>
      <c r="I32" s="7">
        <v>0</v>
      </c>
      <c r="J32" s="126">
        <v>0</v>
      </c>
      <c r="K32" s="126">
        <v>12.1</v>
      </c>
      <c r="L32" s="126">
        <v>50</v>
      </c>
    </row>
    <row r="33" spans="1:12" ht="28.5" customHeight="1">
      <c r="A33" s="3">
        <v>26</v>
      </c>
      <c r="B33" s="8" t="s">
        <v>167</v>
      </c>
      <c r="C33" s="9">
        <v>90</v>
      </c>
      <c r="D33" s="10">
        <v>104</v>
      </c>
      <c r="E33" s="11" t="s">
        <v>474</v>
      </c>
      <c r="F33" s="11" t="s">
        <v>39</v>
      </c>
      <c r="G33" s="19"/>
      <c r="H33" s="12"/>
      <c r="I33" s="13">
        <v>0</v>
      </c>
      <c r="J33" s="127">
        <v>0</v>
      </c>
      <c r="K33" s="127">
        <v>12.1</v>
      </c>
      <c r="L33" s="127">
        <v>50</v>
      </c>
    </row>
    <row r="34" spans="1:12" ht="13.5" customHeight="1">
      <c r="A34" s="3">
        <v>27</v>
      </c>
      <c r="B34" s="2" t="s">
        <v>203</v>
      </c>
      <c r="C34" s="3">
        <v>901</v>
      </c>
      <c r="D34" s="4">
        <v>105</v>
      </c>
      <c r="E34" s="5"/>
      <c r="F34" s="5"/>
      <c r="G34" s="6">
        <v>19.3</v>
      </c>
      <c r="H34" s="6"/>
      <c r="I34" s="7">
        <v>0.7</v>
      </c>
      <c r="J34" s="126">
        <v>0.7</v>
      </c>
      <c r="K34" s="126">
        <v>0</v>
      </c>
      <c r="L34" s="127">
        <f t="shared" si="0"/>
        <v>0</v>
      </c>
    </row>
    <row r="35" spans="1:13" ht="18.75" customHeight="1">
      <c r="A35" s="3">
        <v>28</v>
      </c>
      <c r="B35" s="2" t="s">
        <v>53</v>
      </c>
      <c r="C35" s="3">
        <v>901</v>
      </c>
      <c r="D35" s="4">
        <v>105</v>
      </c>
      <c r="E35" s="5" t="s">
        <v>103</v>
      </c>
      <c r="F35" s="5"/>
      <c r="G35" s="6">
        <v>19.3</v>
      </c>
      <c r="H35" s="6"/>
      <c r="I35" s="7">
        <v>0.7</v>
      </c>
      <c r="J35" s="126">
        <v>0.7</v>
      </c>
      <c r="K35" s="126">
        <v>0</v>
      </c>
      <c r="L35" s="127">
        <f t="shared" si="0"/>
        <v>0</v>
      </c>
      <c r="M35" s="44" t="s">
        <v>313</v>
      </c>
    </row>
    <row r="36" spans="1:12" ht="56.25" customHeight="1">
      <c r="A36" s="3">
        <v>29</v>
      </c>
      <c r="B36" s="24" t="s">
        <v>319</v>
      </c>
      <c r="C36" s="3">
        <v>901</v>
      </c>
      <c r="D36" s="4">
        <v>105</v>
      </c>
      <c r="E36" s="5" t="s">
        <v>192</v>
      </c>
      <c r="F36" s="5"/>
      <c r="G36" s="6">
        <v>19.3</v>
      </c>
      <c r="H36" s="6"/>
      <c r="I36" s="7">
        <v>0.7</v>
      </c>
      <c r="J36" s="126">
        <v>0.7</v>
      </c>
      <c r="K36" s="126">
        <v>0</v>
      </c>
      <c r="L36" s="127">
        <f t="shared" si="0"/>
        <v>0</v>
      </c>
    </row>
    <row r="37" spans="1:12" ht="29.25" customHeight="1">
      <c r="A37" s="3">
        <v>30</v>
      </c>
      <c r="B37" s="8" t="s">
        <v>166</v>
      </c>
      <c r="C37" s="9">
        <v>901</v>
      </c>
      <c r="D37" s="10">
        <v>105</v>
      </c>
      <c r="E37" s="11" t="s">
        <v>192</v>
      </c>
      <c r="F37" s="11" t="s">
        <v>57</v>
      </c>
      <c r="G37" s="12">
        <v>19.3</v>
      </c>
      <c r="H37" s="12"/>
      <c r="I37" s="13">
        <v>0.7</v>
      </c>
      <c r="J37" s="127">
        <v>0.7</v>
      </c>
      <c r="K37" s="127">
        <v>0</v>
      </c>
      <c r="L37" s="127">
        <f t="shared" si="0"/>
        <v>0</v>
      </c>
    </row>
    <row r="38" spans="1:12" s="46" customFormat="1" ht="13.5" customHeight="1">
      <c r="A38" s="3">
        <v>31</v>
      </c>
      <c r="B38" s="2" t="s">
        <v>53</v>
      </c>
      <c r="C38" s="3">
        <v>901</v>
      </c>
      <c r="D38" s="4">
        <v>111</v>
      </c>
      <c r="E38" s="5"/>
      <c r="F38" s="5"/>
      <c r="G38" s="6">
        <v>300</v>
      </c>
      <c r="H38" s="6"/>
      <c r="I38" s="7">
        <v>300</v>
      </c>
      <c r="J38" s="126">
        <v>1148</v>
      </c>
      <c r="K38" s="126">
        <v>0</v>
      </c>
      <c r="L38" s="127">
        <f t="shared" si="0"/>
        <v>0</v>
      </c>
    </row>
    <row r="39" spans="1:12" s="44" customFormat="1" ht="16.5" customHeight="1">
      <c r="A39" s="3">
        <v>32</v>
      </c>
      <c r="B39" s="2" t="s">
        <v>5</v>
      </c>
      <c r="C39" s="3">
        <v>901</v>
      </c>
      <c r="D39" s="4">
        <v>111</v>
      </c>
      <c r="E39" s="5" t="s">
        <v>103</v>
      </c>
      <c r="F39" s="5"/>
      <c r="G39" s="12">
        <v>300</v>
      </c>
      <c r="H39" s="12"/>
      <c r="I39" s="7">
        <v>300</v>
      </c>
      <c r="J39" s="126">
        <v>1148</v>
      </c>
      <c r="K39" s="126">
        <v>0</v>
      </c>
      <c r="L39" s="127">
        <f t="shared" si="0"/>
        <v>0</v>
      </c>
    </row>
    <row r="40" spans="1:12" s="44" customFormat="1" ht="15.75" customHeight="1">
      <c r="A40" s="3">
        <v>33</v>
      </c>
      <c r="B40" s="2" t="s">
        <v>6</v>
      </c>
      <c r="C40" s="3">
        <v>901</v>
      </c>
      <c r="D40" s="4">
        <v>111</v>
      </c>
      <c r="E40" s="5" t="s">
        <v>105</v>
      </c>
      <c r="F40" s="5"/>
      <c r="G40" s="12">
        <v>300</v>
      </c>
      <c r="H40" s="12"/>
      <c r="I40" s="7">
        <v>300</v>
      </c>
      <c r="J40" s="126">
        <v>1148</v>
      </c>
      <c r="K40" s="126">
        <v>0</v>
      </c>
      <c r="L40" s="127">
        <f t="shared" si="0"/>
        <v>0</v>
      </c>
    </row>
    <row r="41" spans="1:12" s="44" customFormat="1" ht="15" customHeight="1">
      <c r="A41" s="3">
        <v>34</v>
      </c>
      <c r="B41" s="8" t="s">
        <v>41</v>
      </c>
      <c r="C41" s="9">
        <v>901</v>
      </c>
      <c r="D41" s="10">
        <v>111</v>
      </c>
      <c r="E41" s="11" t="s">
        <v>105</v>
      </c>
      <c r="F41" s="11" t="s">
        <v>40</v>
      </c>
      <c r="G41" s="12">
        <v>300</v>
      </c>
      <c r="H41" s="12"/>
      <c r="I41" s="13">
        <v>300</v>
      </c>
      <c r="J41" s="127">
        <v>1148</v>
      </c>
      <c r="K41" s="127">
        <v>0</v>
      </c>
      <c r="L41" s="127">
        <f t="shared" si="0"/>
        <v>0</v>
      </c>
    </row>
    <row r="42" spans="1:12" s="44" customFormat="1" ht="22.5" customHeight="1">
      <c r="A42" s="3">
        <v>35</v>
      </c>
      <c r="B42" s="2" t="s">
        <v>23</v>
      </c>
      <c r="C42" s="3">
        <v>901</v>
      </c>
      <c r="D42" s="4">
        <v>113</v>
      </c>
      <c r="E42" s="5"/>
      <c r="F42" s="11"/>
      <c r="G42" s="19">
        <v>10972.1</v>
      </c>
      <c r="H42" s="12"/>
      <c r="I42" s="7">
        <v>12977.3</v>
      </c>
      <c r="J42" s="126">
        <v>28013.7</v>
      </c>
      <c r="K42" s="126">
        <v>21166.5</v>
      </c>
      <c r="L42" s="126">
        <f aca="true" t="shared" si="1" ref="L42:L53">K42/J42*100</f>
        <v>75.55767356686192</v>
      </c>
    </row>
    <row r="43" spans="1:12" s="44" customFormat="1" ht="42" customHeight="1">
      <c r="A43" s="3">
        <v>36</v>
      </c>
      <c r="B43" s="98" t="s">
        <v>258</v>
      </c>
      <c r="C43" s="99">
        <v>901</v>
      </c>
      <c r="D43" s="100">
        <v>113</v>
      </c>
      <c r="E43" s="101" t="s">
        <v>111</v>
      </c>
      <c r="F43" s="102"/>
      <c r="G43" s="103">
        <v>10496.1</v>
      </c>
      <c r="H43" s="104"/>
      <c r="I43" s="105">
        <v>12777.8</v>
      </c>
      <c r="J43" s="126">
        <v>27591</v>
      </c>
      <c r="K43" s="126">
        <v>20814.2</v>
      </c>
      <c r="L43" s="126">
        <f t="shared" si="1"/>
        <v>75.43836758363234</v>
      </c>
    </row>
    <row r="44" spans="1:12" s="44" customFormat="1" ht="26.25" customHeight="1">
      <c r="A44" s="3">
        <v>37</v>
      </c>
      <c r="B44" s="14" t="s">
        <v>59</v>
      </c>
      <c r="C44" s="3">
        <v>901</v>
      </c>
      <c r="D44" s="4">
        <v>113</v>
      </c>
      <c r="E44" s="5" t="s">
        <v>112</v>
      </c>
      <c r="F44" s="11"/>
      <c r="G44" s="12">
        <v>9440.4</v>
      </c>
      <c r="H44" s="12"/>
      <c r="I44" s="22">
        <v>11662.4</v>
      </c>
      <c r="J44" s="126">
        <v>26392</v>
      </c>
      <c r="K44" s="126">
        <f>SUM(K45:K47)</f>
        <v>20083.5</v>
      </c>
      <c r="L44" s="126">
        <f t="shared" si="1"/>
        <v>76.09692331009397</v>
      </c>
    </row>
    <row r="45" spans="1:12" s="44" customFormat="1" ht="21" customHeight="1">
      <c r="A45" s="3">
        <v>38</v>
      </c>
      <c r="B45" s="68" t="s">
        <v>60</v>
      </c>
      <c r="C45" s="9">
        <v>901</v>
      </c>
      <c r="D45" s="10">
        <v>113</v>
      </c>
      <c r="E45" s="11" t="s">
        <v>112</v>
      </c>
      <c r="F45" s="11" t="s">
        <v>33</v>
      </c>
      <c r="G45" s="12">
        <v>5938</v>
      </c>
      <c r="H45" s="12"/>
      <c r="I45" s="23">
        <v>7162.4</v>
      </c>
      <c r="J45" s="127">
        <v>19001.6</v>
      </c>
      <c r="K45" s="127">
        <v>14214.3</v>
      </c>
      <c r="L45" s="127">
        <f t="shared" si="1"/>
        <v>74.80580582687773</v>
      </c>
    </row>
    <row r="46" spans="1:12" s="44" customFormat="1" ht="28.5" customHeight="1">
      <c r="A46" s="3">
        <v>39</v>
      </c>
      <c r="B46" s="8" t="s">
        <v>166</v>
      </c>
      <c r="C46" s="9">
        <v>901</v>
      </c>
      <c r="D46" s="10">
        <v>113</v>
      </c>
      <c r="E46" s="11" t="s">
        <v>112</v>
      </c>
      <c r="F46" s="11" t="s">
        <v>57</v>
      </c>
      <c r="G46" s="12">
        <v>3502.4</v>
      </c>
      <c r="H46" s="12"/>
      <c r="I46" s="23">
        <v>4500</v>
      </c>
      <c r="J46" s="127">
        <v>7364.5</v>
      </c>
      <c r="K46" s="127">
        <v>5860.8</v>
      </c>
      <c r="L46" s="127">
        <f t="shared" si="1"/>
        <v>79.58177744585512</v>
      </c>
    </row>
    <row r="47" spans="1:12" s="44" customFormat="1" ht="18.75" customHeight="1">
      <c r="A47" s="15" t="s">
        <v>503</v>
      </c>
      <c r="B47" s="68" t="s">
        <v>361</v>
      </c>
      <c r="C47" s="9">
        <v>901</v>
      </c>
      <c r="D47" s="10">
        <v>113</v>
      </c>
      <c r="E47" s="11" t="s">
        <v>112</v>
      </c>
      <c r="F47" s="11" t="s">
        <v>164</v>
      </c>
      <c r="G47" s="12"/>
      <c r="H47" s="12"/>
      <c r="I47" s="23">
        <v>0</v>
      </c>
      <c r="J47" s="127">
        <v>25.9</v>
      </c>
      <c r="K47" s="127">
        <v>8.4</v>
      </c>
      <c r="L47" s="127">
        <f t="shared" si="1"/>
        <v>32.432432432432435</v>
      </c>
    </row>
    <row r="48" spans="1:12" s="44" customFormat="1" ht="94.5" customHeight="1">
      <c r="A48" s="15" t="s">
        <v>504</v>
      </c>
      <c r="B48" s="14" t="s">
        <v>475</v>
      </c>
      <c r="C48" s="3">
        <v>901</v>
      </c>
      <c r="D48" s="4">
        <v>113</v>
      </c>
      <c r="E48" s="5" t="s">
        <v>476</v>
      </c>
      <c r="F48" s="5"/>
      <c r="G48" s="6"/>
      <c r="H48" s="6"/>
      <c r="I48" s="22">
        <v>0</v>
      </c>
      <c r="J48" s="126">
        <v>83.6</v>
      </c>
      <c r="K48" s="126">
        <v>0</v>
      </c>
      <c r="L48" s="126">
        <f t="shared" si="1"/>
        <v>0</v>
      </c>
    </row>
    <row r="49" spans="1:12" s="44" customFormat="1" ht="18.75" customHeight="1">
      <c r="A49" s="15" t="s">
        <v>505</v>
      </c>
      <c r="B49" s="68" t="s">
        <v>60</v>
      </c>
      <c r="C49" s="9">
        <v>901</v>
      </c>
      <c r="D49" s="10">
        <v>113</v>
      </c>
      <c r="E49" s="11" t="s">
        <v>476</v>
      </c>
      <c r="F49" s="33" t="s">
        <v>33</v>
      </c>
      <c r="G49" s="12"/>
      <c r="H49" s="12"/>
      <c r="I49" s="23">
        <v>0</v>
      </c>
      <c r="J49" s="127">
        <v>83.6</v>
      </c>
      <c r="K49" s="127">
        <v>0</v>
      </c>
      <c r="L49" s="127">
        <f t="shared" si="1"/>
        <v>0</v>
      </c>
    </row>
    <row r="50" spans="1:12" s="44" customFormat="1" ht="28.5" customHeight="1">
      <c r="A50" s="3">
        <v>43</v>
      </c>
      <c r="B50" s="14" t="s">
        <v>171</v>
      </c>
      <c r="C50" s="3">
        <v>901</v>
      </c>
      <c r="D50" s="4">
        <v>113</v>
      </c>
      <c r="E50" s="5" t="s">
        <v>213</v>
      </c>
      <c r="F50" s="5"/>
      <c r="G50" s="6">
        <v>860.3</v>
      </c>
      <c r="H50" s="6"/>
      <c r="I50" s="7">
        <v>920</v>
      </c>
      <c r="J50" s="126">
        <v>920</v>
      </c>
      <c r="K50" s="126">
        <v>671</v>
      </c>
      <c r="L50" s="126">
        <f t="shared" si="1"/>
        <v>72.93478260869564</v>
      </c>
    </row>
    <row r="51" spans="1:12" s="44" customFormat="1" ht="27.75" customHeight="1">
      <c r="A51" s="5" t="s">
        <v>506</v>
      </c>
      <c r="B51" s="8" t="s">
        <v>166</v>
      </c>
      <c r="C51" s="9">
        <v>901</v>
      </c>
      <c r="D51" s="10">
        <v>113</v>
      </c>
      <c r="E51" s="11" t="s">
        <v>213</v>
      </c>
      <c r="F51" s="11" t="s">
        <v>57</v>
      </c>
      <c r="G51" s="12">
        <v>860.3</v>
      </c>
      <c r="H51" s="12"/>
      <c r="I51" s="13">
        <v>920</v>
      </c>
      <c r="J51" s="127">
        <v>920</v>
      </c>
      <c r="K51" s="127">
        <v>671</v>
      </c>
      <c r="L51" s="126">
        <f t="shared" si="1"/>
        <v>72.93478260869564</v>
      </c>
    </row>
    <row r="52" spans="1:12" s="44" customFormat="1" ht="27" customHeight="1">
      <c r="A52" s="3">
        <v>45</v>
      </c>
      <c r="B52" s="14" t="s">
        <v>61</v>
      </c>
      <c r="C52" s="3">
        <v>901</v>
      </c>
      <c r="D52" s="4">
        <v>113</v>
      </c>
      <c r="E52" s="5" t="s">
        <v>214</v>
      </c>
      <c r="F52" s="11"/>
      <c r="G52" s="12">
        <v>30</v>
      </c>
      <c r="H52" s="12"/>
      <c r="I52" s="7">
        <v>30</v>
      </c>
      <c r="J52" s="126">
        <v>30</v>
      </c>
      <c r="K52" s="126">
        <v>15.7</v>
      </c>
      <c r="L52" s="126">
        <f t="shared" si="1"/>
        <v>52.33333333333333</v>
      </c>
    </row>
    <row r="53" spans="1:12" s="47" customFormat="1" ht="31.5" customHeight="1">
      <c r="A53" s="3">
        <v>46</v>
      </c>
      <c r="B53" s="8" t="s">
        <v>166</v>
      </c>
      <c r="C53" s="9">
        <v>901</v>
      </c>
      <c r="D53" s="10">
        <v>113</v>
      </c>
      <c r="E53" s="11" t="s">
        <v>214</v>
      </c>
      <c r="F53" s="11" t="s">
        <v>57</v>
      </c>
      <c r="G53" s="12">
        <v>30</v>
      </c>
      <c r="H53" s="12"/>
      <c r="I53" s="13">
        <v>30</v>
      </c>
      <c r="J53" s="127">
        <v>30</v>
      </c>
      <c r="K53" s="127">
        <v>15.7</v>
      </c>
      <c r="L53" s="127">
        <f t="shared" si="1"/>
        <v>52.33333333333333</v>
      </c>
    </row>
    <row r="54" spans="1:12" s="44" customFormat="1" ht="41.25" customHeight="1">
      <c r="A54" s="3">
        <v>47</v>
      </c>
      <c r="B54" s="14" t="s">
        <v>62</v>
      </c>
      <c r="C54" s="3">
        <v>901</v>
      </c>
      <c r="D54" s="4">
        <v>113</v>
      </c>
      <c r="E54" s="5" t="s">
        <v>184</v>
      </c>
      <c r="F54" s="11"/>
      <c r="G54" s="12">
        <v>115.4</v>
      </c>
      <c r="H54" s="12"/>
      <c r="I54" s="7">
        <v>115.4</v>
      </c>
      <c r="J54" s="126">
        <f>J55+J57</f>
        <v>115.4</v>
      </c>
      <c r="K54" s="126">
        <f>K55+K57</f>
        <v>44</v>
      </c>
      <c r="L54" s="126">
        <f aca="true" t="shared" si="2" ref="L54:L59">K54/J54*100</f>
        <v>38.128249566724435</v>
      </c>
    </row>
    <row r="55" spans="1:12" s="44" customFormat="1" ht="72.75" customHeight="1">
      <c r="A55" s="3">
        <v>48</v>
      </c>
      <c r="B55" s="14" t="s">
        <v>63</v>
      </c>
      <c r="C55" s="3">
        <v>901</v>
      </c>
      <c r="D55" s="4">
        <v>113</v>
      </c>
      <c r="E55" s="5" t="s">
        <v>113</v>
      </c>
      <c r="F55" s="11"/>
      <c r="G55" s="12">
        <v>0.2</v>
      </c>
      <c r="H55" s="12"/>
      <c r="I55" s="7">
        <v>0.2</v>
      </c>
      <c r="J55" s="126">
        <f>J56</f>
        <v>0.2</v>
      </c>
      <c r="K55" s="126">
        <v>0</v>
      </c>
      <c r="L55" s="126">
        <f t="shared" si="2"/>
        <v>0</v>
      </c>
    </row>
    <row r="56" spans="1:12" s="44" customFormat="1" ht="25.5" customHeight="1">
      <c r="A56" s="3">
        <v>49</v>
      </c>
      <c r="B56" s="8" t="s">
        <v>166</v>
      </c>
      <c r="C56" s="9">
        <v>901</v>
      </c>
      <c r="D56" s="10">
        <v>113</v>
      </c>
      <c r="E56" s="11" t="s">
        <v>113</v>
      </c>
      <c r="F56" s="11" t="s">
        <v>57</v>
      </c>
      <c r="G56" s="12">
        <v>0.2</v>
      </c>
      <c r="H56" s="12"/>
      <c r="I56" s="13">
        <v>0.2</v>
      </c>
      <c r="J56" s="127">
        <v>0.2</v>
      </c>
      <c r="K56" s="127">
        <v>0</v>
      </c>
      <c r="L56" s="127">
        <f t="shared" si="2"/>
        <v>0</v>
      </c>
    </row>
    <row r="57" spans="1:12" s="44" customFormat="1" ht="33" customHeight="1">
      <c r="A57" s="3">
        <v>50</v>
      </c>
      <c r="B57" s="14" t="s">
        <v>64</v>
      </c>
      <c r="C57" s="3">
        <v>901</v>
      </c>
      <c r="D57" s="4">
        <v>113</v>
      </c>
      <c r="E57" s="5" t="s">
        <v>114</v>
      </c>
      <c r="F57" s="11"/>
      <c r="G57" s="12">
        <v>115.2</v>
      </c>
      <c r="H57" s="12"/>
      <c r="I57" s="7">
        <v>115.2</v>
      </c>
      <c r="J57" s="126">
        <f>J58+J59</f>
        <v>115.2</v>
      </c>
      <c r="K57" s="126">
        <f>K58+K59</f>
        <v>44</v>
      </c>
      <c r="L57" s="126">
        <f t="shared" si="2"/>
        <v>38.19444444444444</v>
      </c>
    </row>
    <row r="58" spans="1:12" s="44" customFormat="1" ht="18.75" customHeight="1">
      <c r="A58" s="3">
        <v>51</v>
      </c>
      <c r="B58" s="8" t="s">
        <v>167</v>
      </c>
      <c r="C58" s="9">
        <v>901</v>
      </c>
      <c r="D58" s="10">
        <v>113</v>
      </c>
      <c r="E58" s="11" t="s">
        <v>114</v>
      </c>
      <c r="F58" s="11" t="s">
        <v>39</v>
      </c>
      <c r="G58" s="12">
        <v>78.2</v>
      </c>
      <c r="H58" s="12"/>
      <c r="I58" s="13">
        <v>85</v>
      </c>
      <c r="J58" s="127">
        <v>85</v>
      </c>
      <c r="K58" s="127">
        <v>42.8</v>
      </c>
      <c r="L58" s="127">
        <f t="shared" si="2"/>
        <v>50.35294117647059</v>
      </c>
    </row>
    <row r="59" spans="1:12" s="44" customFormat="1" ht="12.75" customHeight="1">
      <c r="A59" s="3">
        <v>52</v>
      </c>
      <c r="B59" s="8" t="s">
        <v>166</v>
      </c>
      <c r="C59" s="9">
        <v>901</v>
      </c>
      <c r="D59" s="10">
        <v>113</v>
      </c>
      <c r="E59" s="11" t="s">
        <v>114</v>
      </c>
      <c r="F59" s="11" t="s">
        <v>57</v>
      </c>
      <c r="G59" s="12">
        <v>37</v>
      </c>
      <c r="H59" s="12"/>
      <c r="I59" s="13">
        <v>30.2</v>
      </c>
      <c r="J59" s="127">
        <v>30.2</v>
      </c>
      <c r="K59" s="127">
        <v>1.2</v>
      </c>
      <c r="L59" s="127">
        <f t="shared" si="2"/>
        <v>3.9735099337748347</v>
      </c>
    </row>
    <row r="60" spans="1:12" ht="27.75" customHeight="1">
      <c r="A60" s="3">
        <v>53</v>
      </c>
      <c r="B60" s="14" t="s">
        <v>65</v>
      </c>
      <c r="C60" s="3">
        <v>901</v>
      </c>
      <c r="D60" s="4">
        <v>113</v>
      </c>
      <c r="E60" s="5" t="s">
        <v>115</v>
      </c>
      <c r="F60" s="11"/>
      <c r="G60" s="12">
        <v>50</v>
      </c>
      <c r="H60" s="12"/>
      <c r="I60" s="7">
        <v>50</v>
      </c>
      <c r="J60" s="126">
        <f>J61</f>
        <v>50</v>
      </c>
      <c r="K60" s="126">
        <f>SUM(K61)</f>
        <v>0</v>
      </c>
      <c r="L60" s="126">
        <v>0</v>
      </c>
    </row>
    <row r="61" spans="1:12" ht="26.25" customHeight="1">
      <c r="A61" s="3">
        <v>54</v>
      </c>
      <c r="B61" s="8" t="s">
        <v>166</v>
      </c>
      <c r="C61" s="9">
        <v>901</v>
      </c>
      <c r="D61" s="10">
        <v>113</v>
      </c>
      <c r="E61" s="11" t="s">
        <v>115</v>
      </c>
      <c r="F61" s="11" t="s">
        <v>57</v>
      </c>
      <c r="G61" s="12">
        <v>50</v>
      </c>
      <c r="H61" s="12"/>
      <c r="I61" s="13">
        <v>50</v>
      </c>
      <c r="J61" s="127">
        <v>50</v>
      </c>
      <c r="K61" s="127">
        <v>0</v>
      </c>
      <c r="L61" s="127">
        <v>0</v>
      </c>
    </row>
    <row r="62" spans="1:12" s="44" customFormat="1" ht="37.5" customHeight="1">
      <c r="A62" s="3">
        <v>55</v>
      </c>
      <c r="B62" s="106" t="s">
        <v>413</v>
      </c>
      <c r="C62" s="99">
        <v>901</v>
      </c>
      <c r="D62" s="100">
        <v>113</v>
      </c>
      <c r="E62" s="101" t="s">
        <v>116</v>
      </c>
      <c r="F62" s="101"/>
      <c r="G62" s="104">
        <v>476</v>
      </c>
      <c r="H62" s="104"/>
      <c r="I62" s="105">
        <v>199.5</v>
      </c>
      <c r="J62" s="126">
        <v>176.5</v>
      </c>
      <c r="K62" s="126">
        <v>106.2</v>
      </c>
      <c r="L62" s="126">
        <f aca="true" t="shared" si="3" ref="L62:L67">K62/J62*100</f>
        <v>60.1699716713881</v>
      </c>
    </row>
    <row r="63" spans="1:12" s="44" customFormat="1" ht="54.75" customHeight="1">
      <c r="A63" s="3">
        <v>56</v>
      </c>
      <c r="B63" s="14" t="s">
        <v>244</v>
      </c>
      <c r="C63" s="3">
        <v>901</v>
      </c>
      <c r="D63" s="4">
        <v>113</v>
      </c>
      <c r="E63" s="5" t="s">
        <v>117</v>
      </c>
      <c r="F63" s="5"/>
      <c r="G63" s="12">
        <v>476</v>
      </c>
      <c r="H63" s="12"/>
      <c r="I63" s="7">
        <v>199.5</v>
      </c>
      <c r="J63" s="126">
        <v>176.5</v>
      </c>
      <c r="K63" s="126">
        <f>SUM(K64:K65)</f>
        <v>106.2</v>
      </c>
      <c r="L63" s="126">
        <f t="shared" si="3"/>
        <v>60.1699716713881</v>
      </c>
    </row>
    <row r="64" spans="1:12" s="44" customFormat="1" ht="26.25" customHeight="1">
      <c r="A64" s="3">
        <v>57</v>
      </c>
      <c r="B64" s="8" t="s">
        <v>167</v>
      </c>
      <c r="C64" s="9">
        <v>901</v>
      </c>
      <c r="D64" s="10">
        <v>113</v>
      </c>
      <c r="E64" s="11" t="s">
        <v>117</v>
      </c>
      <c r="F64" s="11" t="s">
        <v>39</v>
      </c>
      <c r="G64" s="12">
        <v>97.6</v>
      </c>
      <c r="H64" s="12"/>
      <c r="I64" s="13">
        <v>101</v>
      </c>
      <c r="J64" s="127">
        <v>101</v>
      </c>
      <c r="K64" s="127">
        <v>35.7</v>
      </c>
      <c r="L64" s="127">
        <f t="shared" si="3"/>
        <v>35.34653465346535</v>
      </c>
    </row>
    <row r="65" spans="1:12" s="44" customFormat="1" ht="12.75" customHeight="1">
      <c r="A65" s="3">
        <v>58</v>
      </c>
      <c r="B65" s="8" t="s">
        <v>166</v>
      </c>
      <c r="C65" s="9">
        <v>901</v>
      </c>
      <c r="D65" s="10">
        <v>113</v>
      </c>
      <c r="E65" s="11" t="s">
        <v>117</v>
      </c>
      <c r="F65" s="11" t="s">
        <v>57</v>
      </c>
      <c r="G65" s="12">
        <v>378.4</v>
      </c>
      <c r="H65" s="12"/>
      <c r="I65" s="13">
        <v>98.5</v>
      </c>
      <c r="J65" s="127">
        <v>75.5</v>
      </c>
      <c r="K65" s="127">
        <v>70.5</v>
      </c>
      <c r="L65" s="127">
        <f t="shared" si="3"/>
        <v>93.37748344370861</v>
      </c>
    </row>
    <row r="66" spans="1:12" s="44" customFormat="1" ht="18" customHeight="1">
      <c r="A66" s="3">
        <v>59</v>
      </c>
      <c r="B66" s="98" t="s">
        <v>53</v>
      </c>
      <c r="C66" s="99">
        <v>901</v>
      </c>
      <c r="D66" s="100">
        <v>113</v>
      </c>
      <c r="E66" s="101" t="s">
        <v>103</v>
      </c>
      <c r="F66" s="102"/>
      <c r="G66" s="104"/>
      <c r="H66" s="104"/>
      <c r="I66" s="105">
        <v>0</v>
      </c>
      <c r="J66" s="126">
        <v>246.2</v>
      </c>
      <c r="K66" s="126">
        <v>246.2</v>
      </c>
      <c r="L66" s="126">
        <f t="shared" si="3"/>
        <v>100</v>
      </c>
    </row>
    <row r="67" spans="1:12" s="44" customFormat="1" ht="18" customHeight="1">
      <c r="A67" s="3">
        <v>60</v>
      </c>
      <c r="B67" s="2" t="s">
        <v>355</v>
      </c>
      <c r="C67" s="3">
        <v>901</v>
      </c>
      <c r="D67" s="4">
        <v>113</v>
      </c>
      <c r="E67" s="5" t="s">
        <v>356</v>
      </c>
      <c r="F67" s="11"/>
      <c r="G67" s="12"/>
      <c r="H67" s="12"/>
      <c r="I67" s="7">
        <v>0</v>
      </c>
      <c r="J67" s="126">
        <v>246.2</v>
      </c>
      <c r="K67" s="126">
        <v>246.2</v>
      </c>
      <c r="L67" s="126">
        <f t="shared" si="3"/>
        <v>100</v>
      </c>
    </row>
    <row r="68" spans="1:12" s="44" customFormat="1" ht="18" customHeight="1">
      <c r="A68" s="3">
        <v>61</v>
      </c>
      <c r="B68" s="8" t="s">
        <v>355</v>
      </c>
      <c r="C68" s="9">
        <v>901</v>
      </c>
      <c r="D68" s="10">
        <v>113</v>
      </c>
      <c r="E68" s="11" t="s">
        <v>356</v>
      </c>
      <c r="F68" s="11" t="s">
        <v>357</v>
      </c>
      <c r="G68" s="12"/>
      <c r="H68" s="12"/>
      <c r="I68" s="13">
        <v>0</v>
      </c>
      <c r="J68" s="127">
        <v>246.2</v>
      </c>
      <c r="K68" s="127">
        <v>246.2</v>
      </c>
      <c r="L68" s="127">
        <f>K68/J68*100</f>
        <v>100</v>
      </c>
    </row>
    <row r="69" spans="1:12" s="44" customFormat="1" ht="20.25" customHeight="1">
      <c r="A69" s="3">
        <v>62</v>
      </c>
      <c r="B69" s="2" t="s">
        <v>7</v>
      </c>
      <c r="C69" s="3">
        <v>901</v>
      </c>
      <c r="D69" s="4">
        <v>200</v>
      </c>
      <c r="E69" s="5"/>
      <c r="F69" s="11"/>
      <c r="G69" s="12">
        <v>302.8</v>
      </c>
      <c r="H69" s="12"/>
      <c r="I69" s="7">
        <v>336.4</v>
      </c>
      <c r="J69" s="126">
        <v>336.4</v>
      </c>
      <c r="K69" s="126">
        <v>208.5</v>
      </c>
      <c r="L69" s="126">
        <f aca="true" t="shared" si="4" ref="L69:L79">K69/J69*100</f>
        <v>61.979785969084425</v>
      </c>
    </row>
    <row r="70" spans="1:12" s="44" customFormat="1" ht="19.5" customHeight="1">
      <c r="A70" s="3">
        <v>63</v>
      </c>
      <c r="B70" s="2" t="s">
        <v>8</v>
      </c>
      <c r="C70" s="3">
        <v>901</v>
      </c>
      <c r="D70" s="4">
        <v>203</v>
      </c>
      <c r="E70" s="5"/>
      <c r="F70" s="11"/>
      <c r="G70" s="12">
        <v>302.8</v>
      </c>
      <c r="H70" s="12"/>
      <c r="I70" s="7">
        <v>336.4</v>
      </c>
      <c r="J70" s="126">
        <v>336.4</v>
      </c>
      <c r="K70" s="126">
        <v>208.5</v>
      </c>
      <c r="L70" s="126">
        <f t="shared" si="4"/>
        <v>61.979785969084425</v>
      </c>
    </row>
    <row r="71" spans="1:12" s="44" customFormat="1" ht="19.5" customHeight="1">
      <c r="A71" s="3">
        <v>64</v>
      </c>
      <c r="B71" s="2" t="s">
        <v>53</v>
      </c>
      <c r="C71" s="3">
        <v>901</v>
      </c>
      <c r="D71" s="4">
        <v>203</v>
      </c>
      <c r="E71" s="5" t="s">
        <v>103</v>
      </c>
      <c r="F71" s="11"/>
      <c r="G71" s="12">
        <v>302.8</v>
      </c>
      <c r="H71" s="12"/>
      <c r="I71" s="7">
        <v>336.4</v>
      </c>
      <c r="J71" s="126">
        <v>336.4</v>
      </c>
      <c r="K71" s="126">
        <v>208.5</v>
      </c>
      <c r="L71" s="126">
        <f t="shared" si="4"/>
        <v>61.979785969084425</v>
      </c>
    </row>
    <row r="72" spans="1:12" s="44" customFormat="1" ht="29.25" customHeight="1">
      <c r="A72" s="3">
        <v>65</v>
      </c>
      <c r="B72" s="2" t="s">
        <v>32</v>
      </c>
      <c r="C72" s="3">
        <v>901</v>
      </c>
      <c r="D72" s="4">
        <v>203</v>
      </c>
      <c r="E72" s="5" t="s">
        <v>119</v>
      </c>
      <c r="F72" s="11"/>
      <c r="G72" s="12">
        <v>302.8</v>
      </c>
      <c r="H72" s="12"/>
      <c r="I72" s="7">
        <v>336.4</v>
      </c>
      <c r="J72" s="126">
        <v>336.4</v>
      </c>
      <c r="K72" s="126">
        <v>208.5</v>
      </c>
      <c r="L72" s="126">
        <f t="shared" si="4"/>
        <v>61.979785969084425</v>
      </c>
    </row>
    <row r="73" spans="1:12" s="44" customFormat="1" ht="23.25" customHeight="1">
      <c r="A73" s="3">
        <v>66</v>
      </c>
      <c r="B73" s="8" t="s">
        <v>167</v>
      </c>
      <c r="C73" s="9">
        <v>901</v>
      </c>
      <c r="D73" s="10">
        <v>203</v>
      </c>
      <c r="E73" s="11" t="s">
        <v>119</v>
      </c>
      <c r="F73" s="11" t="s">
        <v>39</v>
      </c>
      <c r="G73" s="12">
        <v>251.3</v>
      </c>
      <c r="H73" s="12"/>
      <c r="I73" s="13">
        <v>308.8</v>
      </c>
      <c r="J73" s="127">
        <v>308.8</v>
      </c>
      <c r="K73" s="127">
        <v>202.2</v>
      </c>
      <c r="L73" s="127">
        <f t="shared" si="4"/>
        <v>65.47927461139895</v>
      </c>
    </row>
    <row r="74" spans="1:12" s="44" customFormat="1" ht="24.75" customHeight="1">
      <c r="A74" s="3">
        <v>67</v>
      </c>
      <c r="B74" s="8" t="s">
        <v>166</v>
      </c>
      <c r="C74" s="9">
        <v>901</v>
      </c>
      <c r="D74" s="10">
        <v>203</v>
      </c>
      <c r="E74" s="11" t="s">
        <v>119</v>
      </c>
      <c r="F74" s="11" t="s">
        <v>57</v>
      </c>
      <c r="G74" s="66">
        <v>51.5</v>
      </c>
      <c r="H74" s="12"/>
      <c r="I74" s="13">
        <v>27.6</v>
      </c>
      <c r="J74" s="127">
        <v>27.6</v>
      </c>
      <c r="K74" s="127">
        <v>6.3</v>
      </c>
      <c r="L74" s="127">
        <f t="shared" si="4"/>
        <v>22.82608695652174</v>
      </c>
    </row>
    <row r="75" spans="1:12" s="44" customFormat="1" ht="24" customHeight="1">
      <c r="A75" s="3">
        <v>68</v>
      </c>
      <c r="B75" s="2" t="s">
        <v>9</v>
      </c>
      <c r="C75" s="3">
        <v>901</v>
      </c>
      <c r="D75" s="4">
        <v>300</v>
      </c>
      <c r="E75" s="5"/>
      <c r="F75" s="11"/>
      <c r="G75" s="69">
        <v>11609.8</v>
      </c>
      <c r="H75" s="12"/>
      <c r="I75" s="7">
        <v>13145.1</v>
      </c>
      <c r="J75" s="126">
        <f>SUM(J76+J88)</f>
        <v>24423.3</v>
      </c>
      <c r="K75" s="126">
        <f>SUM(K76+K88)</f>
        <v>19955.899999999998</v>
      </c>
      <c r="L75" s="127">
        <f t="shared" si="4"/>
        <v>81.70845053698721</v>
      </c>
    </row>
    <row r="76" spans="1:12" s="44" customFormat="1" ht="18" customHeight="1">
      <c r="A76" s="3">
        <v>69</v>
      </c>
      <c r="B76" s="2" t="s">
        <v>287</v>
      </c>
      <c r="C76" s="3">
        <v>901</v>
      </c>
      <c r="D76" s="4">
        <v>309</v>
      </c>
      <c r="E76" s="5"/>
      <c r="F76" s="11"/>
      <c r="G76" s="66">
        <v>410.5</v>
      </c>
      <c r="H76" s="12"/>
      <c r="I76" s="7">
        <v>370.1</v>
      </c>
      <c r="J76" s="126">
        <f>SUM(J77)</f>
        <v>432.79999999999995</v>
      </c>
      <c r="K76" s="126">
        <v>432.8</v>
      </c>
      <c r="L76" s="126">
        <f t="shared" si="4"/>
        <v>100.00000000000003</v>
      </c>
    </row>
    <row r="77" spans="1:12" s="44" customFormat="1" ht="40.5" customHeight="1">
      <c r="A77" s="3">
        <v>70</v>
      </c>
      <c r="B77" s="98" t="s">
        <v>259</v>
      </c>
      <c r="C77" s="99">
        <v>901</v>
      </c>
      <c r="D77" s="100">
        <v>309</v>
      </c>
      <c r="E77" s="101" t="s">
        <v>120</v>
      </c>
      <c r="F77" s="102"/>
      <c r="G77" s="107">
        <v>410.5</v>
      </c>
      <c r="H77" s="104"/>
      <c r="I77" s="105">
        <v>370.1</v>
      </c>
      <c r="J77" s="126">
        <f>SUM(J78+J80+J82+J84+J86)</f>
        <v>432.79999999999995</v>
      </c>
      <c r="K77" s="126">
        <f>SUM(K78+K80+K82+K84+K86)</f>
        <v>432.79999999999995</v>
      </c>
      <c r="L77" s="126">
        <f t="shared" si="4"/>
        <v>100</v>
      </c>
    </row>
    <row r="78" spans="1:12" s="44" customFormat="1" ht="21.75" customHeight="1">
      <c r="A78" s="3">
        <v>71</v>
      </c>
      <c r="B78" s="2" t="s">
        <v>94</v>
      </c>
      <c r="C78" s="3">
        <v>901</v>
      </c>
      <c r="D78" s="4">
        <v>309</v>
      </c>
      <c r="E78" s="5" t="s">
        <v>121</v>
      </c>
      <c r="F78" s="11"/>
      <c r="G78" s="66">
        <v>274.7</v>
      </c>
      <c r="H78" s="12"/>
      <c r="I78" s="7">
        <v>370.1</v>
      </c>
      <c r="J78" s="126">
        <v>350.4</v>
      </c>
      <c r="K78" s="126">
        <v>350.4</v>
      </c>
      <c r="L78" s="126">
        <f t="shared" si="4"/>
        <v>100</v>
      </c>
    </row>
    <row r="79" spans="1:12" s="44" customFormat="1" ht="27.75" customHeight="1">
      <c r="A79" s="3">
        <v>72</v>
      </c>
      <c r="B79" s="8" t="s">
        <v>166</v>
      </c>
      <c r="C79" s="9">
        <v>901</v>
      </c>
      <c r="D79" s="10">
        <v>309</v>
      </c>
      <c r="E79" s="11" t="s">
        <v>121</v>
      </c>
      <c r="F79" s="11" t="s">
        <v>57</v>
      </c>
      <c r="G79" s="70">
        <v>274.7</v>
      </c>
      <c r="H79" s="12"/>
      <c r="I79" s="13">
        <v>370.1</v>
      </c>
      <c r="J79" s="127">
        <v>350.4</v>
      </c>
      <c r="K79" s="127">
        <v>350.4</v>
      </c>
      <c r="L79" s="126">
        <f t="shared" si="4"/>
        <v>100</v>
      </c>
    </row>
    <row r="80" spans="1:12" s="44" customFormat="1" ht="25.5" customHeight="1">
      <c r="A80" s="3">
        <v>73</v>
      </c>
      <c r="B80" s="2" t="s">
        <v>288</v>
      </c>
      <c r="C80" s="3">
        <v>901</v>
      </c>
      <c r="D80" s="4">
        <v>309</v>
      </c>
      <c r="E80" s="5" t="s">
        <v>289</v>
      </c>
      <c r="F80" s="5"/>
      <c r="G80" s="71">
        <v>4</v>
      </c>
      <c r="H80" s="12"/>
      <c r="I80" s="7">
        <v>0</v>
      </c>
      <c r="J80" s="126">
        <f>SUM(J81)</f>
        <v>0</v>
      </c>
      <c r="K80" s="126">
        <f>SUM(K81)</f>
        <v>0</v>
      </c>
      <c r="L80" s="126">
        <v>0</v>
      </c>
    </row>
    <row r="81" spans="1:12" s="44" customFormat="1" ht="29.25" customHeight="1">
      <c r="A81" s="3">
        <v>74</v>
      </c>
      <c r="B81" s="8" t="s">
        <v>166</v>
      </c>
      <c r="C81" s="9">
        <v>901</v>
      </c>
      <c r="D81" s="10">
        <v>309</v>
      </c>
      <c r="E81" s="11" t="s">
        <v>289</v>
      </c>
      <c r="F81" s="11" t="s">
        <v>57</v>
      </c>
      <c r="G81" s="71">
        <v>4</v>
      </c>
      <c r="H81" s="12"/>
      <c r="I81" s="13">
        <v>0</v>
      </c>
      <c r="J81" s="127">
        <v>0</v>
      </c>
      <c r="K81" s="127">
        <v>0</v>
      </c>
      <c r="L81" s="126">
        <v>0</v>
      </c>
    </row>
    <row r="82" spans="1:12" s="44" customFormat="1" ht="25.5" customHeight="1">
      <c r="A82" s="3">
        <v>75</v>
      </c>
      <c r="B82" s="72" t="s">
        <v>320</v>
      </c>
      <c r="C82" s="3">
        <v>901</v>
      </c>
      <c r="D82" s="4">
        <v>309</v>
      </c>
      <c r="E82" s="5" t="s">
        <v>321</v>
      </c>
      <c r="F82" s="5"/>
      <c r="G82" s="71">
        <v>95</v>
      </c>
      <c r="H82" s="12"/>
      <c r="I82" s="7">
        <v>0</v>
      </c>
      <c r="J82" s="126">
        <v>69.2</v>
      </c>
      <c r="K82" s="126">
        <v>69.2</v>
      </c>
      <c r="L82" s="126">
        <f aca="true" t="shared" si="5" ref="L82:L93">K82/J82*100</f>
        <v>100</v>
      </c>
    </row>
    <row r="83" spans="1:12" s="44" customFormat="1" ht="33" customHeight="1">
      <c r="A83" s="3">
        <v>76</v>
      </c>
      <c r="B83" s="8" t="s">
        <v>166</v>
      </c>
      <c r="C83" s="9">
        <v>901</v>
      </c>
      <c r="D83" s="10">
        <v>309</v>
      </c>
      <c r="E83" s="11" t="s">
        <v>321</v>
      </c>
      <c r="F83" s="11" t="s">
        <v>57</v>
      </c>
      <c r="G83" s="71">
        <v>95</v>
      </c>
      <c r="H83" s="12"/>
      <c r="I83" s="13">
        <v>0</v>
      </c>
      <c r="J83" s="127">
        <v>69.2</v>
      </c>
      <c r="K83" s="127">
        <v>69.2</v>
      </c>
      <c r="L83" s="127">
        <f t="shared" si="5"/>
        <v>100</v>
      </c>
    </row>
    <row r="84" spans="1:12" s="44" customFormat="1" ht="15.75" customHeight="1">
      <c r="A84" s="3">
        <v>77</v>
      </c>
      <c r="B84" s="73" t="s">
        <v>322</v>
      </c>
      <c r="C84" s="3">
        <v>901</v>
      </c>
      <c r="D84" s="4">
        <v>309</v>
      </c>
      <c r="E84" s="5" t="s">
        <v>323</v>
      </c>
      <c r="F84" s="5"/>
      <c r="G84" s="74">
        <v>18</v>
      </c>
      <c r="H84" s="6"/>
      <c r="I84" s="7">
        <v>0</v>
      </c>
      <c r="J84" s="126">
        <v>13.2</v>
      </c>
      <c r="K84" s="126">
        <v>13.2</v>
      </c>
      <c r="L84" s="126">
        <f t="shared" si="5"/>
        <v>100</v>
      </c>
    </row>
    <row r="85" spans="1:12" s="44" customFormat="1" ht="30.75" customHeight="1">
      <c r="A85" s="3">
        <v>78</v>
      </c>
      <c r="B85" s="8" t="s">
        <v>166</v>
      </c>
      <c r="C85" s="9">
        <v>901</v>
      </c>
      <c r="D85" s="10">
        <v>309</v>
      </c>
      <c r="E85" s="11" t="s">
        <v>323</v>
      </c>
      <c r="F85" s="11" t="s">
        <v>57</v>
      </c>
      <c r="G85" s="71">
        <v>18</v>
      </c>
      <c r="H85" s="12"/>
      <c r="I85" s="13">
        <v>0</v>
      </c>
      <c r="J85" s="127">
        <v>13.2</v>
      </c>
      <c r="K85" s="126">
        <v>13.2</v>
      </c>
      <c r="L85" s="126">
        <f t="shared" si="5"/>
        <v>100</v>
      </c>
    </row>
    <row r="86" spans="1:12" s="44" customFormat="1" ht="12.75" customHeight="1">
      <c r="A86" s="3">
        <v>79</v>
      </c>
      <c r="B86" s="73" t="s">
        <v>324</v>
      </c>
      <c r="C86" s="3">
        <v>901</v>
      </c>
      <c r="D86" s="4">
        <v>309</v>
      </c>
      <c r="E86" s="5" t="s">
        <v>325</v>
      </c>
      <c r="F86" s="5"/>
      <c r="G86" s="74">
        <v>18.8</v>
      </c>
      <c r="H86" s="6"/>
      <c r="I86" s="7">
        <v>0</v>
      </c>
      <c r="J86" s="126">
        <f>SUM(J87)</f>
        <v>0</v>
      </c>
      <c r="K86" s="126">
        <f>SUM(K87)</f>
        <v>0</v>
      </c>
      <c r="L86" s="126">
        <v>0</v>
      </c>
    </row>
    <row r="87" spans="1:12" s="44" customFormat="1" ht="30" customHeight="1">
      <c r="A87" s="3">
        <v>80</v>
      </c>
      <c r="B87" s="8" t="s">
        <v>166</v>
      </c>
      <c r="C87" s="9">
        <v>901</v>
      </c>
      <c r="D87" s="10">
        <v>309</v>
      </c>
      <c r="E87" s="11" t="s">
        <v>325</v>
      </c>
      <c r="F87" s="11" t="s">
        <v>57</v>
      </c>
      <c r="G87" s="71">
        <v>18.8</v>
      </c>
      <c r="H87" s="12"/>
      <c r="I87" s="13">
        <v>0</v>
      </c>
      <c r="J87" s="127">
        <v>0</v>
      </c>
      <c r="K87" s="127">
        <v>0</v>
      </c>
      <c r="L87" s="126">
        <v>0</v>
      </c>
    </row>
    <row r="88" spans="1:12" s="44" customFormat="1" ht="25.5" customHeight="1">
      <c r="A88" s="3">
        <v>81</v>
      </c>
      <c r="B88" s="2" t="s">
        <v>290</v>
      </c>
      <c r="C88" s="3">
        <v>901</v>
      </c>
      <c r="D88" s="4">
        <v>310</v>
      </c>
      <c r="E88" s="5"/>
      <c r="F88" s="11"/>
      <c r="G88" s="19">
        <v>11199.3</v>
      </c>
      <c r="H88" s="12"/>
      <c r="I88" s="7">
        <v>12775</v>
      </c>
      <c r="J88" s="152">
        <v>23990.5</v>
      </c>
      <c r="K88" s="126">
        <v>19523.1</v>
      </c>
      <c r="L88" s="126">
        <f t="shared" si="5"/>
        <v>81.37846230799691</v>
      </c>
    </row>
    <row r="89" spans="1:12" s="44" customFormat="1" ht="39.75" customHeight="1">
      <c r="A89" s="3">
        <v>82</v>
      </c>
      <c r="B89" s="98" t="s">
        <v>310</v>
      </c>
      <c r="C89" s="99">
        <v>901</v>
      </c>
      <c r="D89" s="100">
        <v>310</v>
      </c>
      <c r="E89" s="101" t="s">
        <v>111</v>
      </c>
      <c r="F89" s="102"/>
      <c r="G89" s="103">
        <v>5806.3</v>
      </c>
      <c r="H89" s="104"/>
      <c r="I89" s="105">
        <v>7040</v>
      </c>
      <c r="J89" s="152">
        <v>7346.5</v>
      </c>
      <c r="K89" s="126">
        <v>4227.6</v>
      </c>
      <c r="L89" s="126">
        <f t="shared" si="5"/>
        <v>57.54577009460288</v>
      </c>
    </row>
    <row r="90" spans="1:12" s="44" customFormat="1" ht="39.75" customHeight="1">
      <c r="A90" s="3">
        <v>83</v>
      </c>
      <c r="B90" s="2" t="s">
        <v>66</v>
      </c>
      <c r="C90" s="3">
        <v>901</v>
      </c>
      <c r="D90" s="4">
        <v>310</v>
      </c>
      <c r="E90" s="5" t="s">
        <v>122</v>
      </c>
      <c r="F90" s="11"/>
      <c r="G90" s="19">
        <v>5806.3</v>
      </c>
      <c r="H90" s="12"/>
      <c r="I90" s="7">
        <v>7040</v>
      </c>
      <c r="J90" s="126">
        <v>7346.5</v>
      </c>
      <c r="K90" s="126">
        <v>4227.6</v>
      </c>
      <c r="L90" s="126">
        <f t="shared" si="5"/>
        <v>57.54577009460288</v>
      </c>
    </row>
    <row r="91" spans="1:15" s="44" customFormat="1" ht="20.25" customHeight="1">
      <c r="A91" s="3">
        <v>84</v>
      </c>
      <c r="B91" s="8" t="s">
        <v>34</v>
      </c>
      <c r="C91" s="9">
        <v>901</v>
      </c>
      <c r="D91" s="10">
        <v>310</v>
      </c>
      <c r="E91" s="11" t="s">
        <v>122</v>
      </c>
      <c r="F91" s="11" t="s">
        <v>33</v>
      </c>
      <c r="G91" s="19">
        <v>4789</v>
      </c>
      <c r="H91" s="12"/>
      <c r="I91" s="13">
        <v>6597</v>
      </c>
      <c r="J91" s="127">
        <v>6097</v>
      </c>
      <c r="K91" s="127">
        <v>3683.6</v>
      </c>
      <c r="L91" s="127">
        <f>K91/J91*100</f>
        <v>60.41659832704609</v>
      </c>
      <c r="O91" s="45" t="s">
        <v>313</v>
      </c>
    </row>
    <row r="92" spans="1:12" s="44" customFormat="1" ht="27.75" customHeight="1">
      <c r="A92" s="3">
        <v>85</v>
      </c>
      <c r="B92" s="8" t="s">
        <v>166</v>
      </c>
      <c r="C92" s="9">
        <v>901</v>
      </c>
      <c r="D92" s="10">
        <v>310</v>
      </c>
      <c r="E92" s="11" t="s">
        <v>122</v>
      </c>
      <c r="F92" s="11" t="s">
        <v>57</v>
      </c>
      <c r="G92" s="19">
        <v>1017.3</v>
      </c>
      <c r="H92" s="12"/>
      <c r="I92" s="13">
        <v>443</v>
      </c>
      <c r="J92" s="127">
        <v>1249.5</v>
      </c>
      <c r="K92" s="127">
        <v>544</v>
      </c>
      <c r="L92" s="126">
        <f t="shared" si="5"/>
        <v>43.53741496598639</v>
      </c>
    </row>
    <row r="93" spans="1:12" s="44" customFormat="1" ht="105.75" customHeight="1">
      <c r="A93" s="3">
        <v>86</v>
      </c>
      <c r="B93" s="24" t="s">
        <v>477</v>
      </c>
      <c r="C93" s="3">
        <v>901</v>
      </c>
      <c r="D93" s="4">
        <v>310</v>
      </c>
      <c r="E93" s="5" t="s">
        <v>478</v>
      </c>
      <c r="F93" s="5"/>
      <c r="G93" s="18"/>
      <c r="H93" s="6"/>
      <c r="I93" s="7">
        <v>0</v>
      </c>
      <c r="J93" s="126">
        <v>21.4</v>
      </c>
      <c r="K93" s="126">
        <v>0</v>
      </c>
      <c r="L93" s="126">
        <f t="shared" si="5"/>
        <v>0</v>
      </c>
    </row>
    <row r="94" spans="1:12" s="44" customFormat="1" ht="27.75" customHeight="1">
      <c r="A94" s="9">
        <v>87</v>
      </c>
      <c r="B94" s="140" t="s">
        <v>166</v>
      </c>
      <c r="C94" s="9">
        <v>901</v>
      </c>
      <c r="D94" s="10">
        <v>310</v>
      </c>
      <c r="E94" s="11" t="s">
        <v>478</v>
      </c>
      <c r="F94" s="11" t="s">
        <v>33</v>
      </c>
      <c r="G94" s="19"/>
      <c r="H94" s="12"/>
      <c r="I94" s="13">
        <v>0</v>
      </c>
      <c r="J94" s="127">
        <v>21.4</v>
      </c>
      <c r="K94" s="127">
        <v>0</v>
      </c>
      <c r="L94" s="127">
        <v>0</v>
      </c>
    </row>
    <row r="95" spans="1:13" s="44" customFormat="1" ht="42" customHeight="1">
      <c r="A95" s="3">
        <v>88</v>
      </c>
      <c r="B95" s="98" t="s">
        <v>276</v>
      </c>
      <c r="C95" s="99">
        <v>901</v>
      </c>
      <c r="D95" s="100">
        <v>310</v>
      </c>
      <c r="E95" s="101" t="s">
        <v>123</v>
      </c>
      <c r="F95" s="102"/>
      <c r="G95" s="103">
        <v>5393</v>
      </c>
      <c r="H95" s="104"/>
      <c r="I95" s="105">
        <v>5735</v>
      </c>
      <c r="J95" s="126">
        <v>7352.6</v>
      </c>
      <c r="K95" s="126">
        <v>6834.9</v>
      </c>
      <c r="L95" s="127">
        <f aca="true" t="shared" si="6" ref="L95:L110">K95/J95*100</f>
        <v>92.9589532954329</v>
      </c>
      <c r="M95" s="45" t="s">
        <v>313</v>
      </c>
    </row>
    <row r="96" spans="1:12" s="44" customFormat="1" ht="30.75" customHeight="1">
      <c r="A96" s="3">
        <v>89</v>
      </c>
      <c r="B96" s="17" t="s">
        <v>291</v>
      </c>
      <c r="C96" s="3">
        <v>901</v>
      </c>
      <c r="D96" s="4">
        <v>310</v>
      </c>
      <c r="E96" s="5" t="s">
        <v>263</v>
      </c>
      <c r="F96" s="5"/>
      <c r="G96" s="19">
        <v>5393</v>
      </c>
      <c r="H96" s="12"/>
      <c r="I96" s="7">
        <v>5735</v>
      </c>
      <c r="J96" s="126">
        <v>7352.6</v>
      </c>
      <c r="K96" s="126">
        <v>6834.9</v>
      </c>
      <c r="L96" s="127">
        <f t="shared" si="6"/>
        <v>92.9589532954329</v>
      </c>
    </row>
    <row r="97" spans="1:12" s="44" customFormat="1" ht="41.25" customHeight="1">
      <c r="A97" s="3">
        <v>90</v>
      </c>
      <c r="B97" s="2" t="s">
        <v>172</v>
      </c>
      <c r="C97" s="3">
        <v>901</v>
      </c>
      <c r="D97" s="4">
        <v>310</v>
      </c>
      <c r="E97" s="5" t="s">
        <v>124</v>
      </c>
      <c r="F97" s="11"/>
      <c r="G97" s="19">
        <v>4608</v>
      </c>
      <c r="H97" s="12"/>
      <c r="I97" s="7">
        <v>5353</v>
      </c>
      <c r="J97" s="126">
        <v>6873</v>
      </c>
      <c r="K97" s="126">
        <v>6453</v>
      </c>
      <c r="L97" s="127">
        <f t="shared" si="6"/>
        <v>93.88913138367525</v>
      </c>
    </row>
    <row r="98" spans="1:12" s="44" customFormat="1" ht="42.75" customHeight="1">
      <c r="A98" s="3">
        <v>91</v>
      </c>
      <c r="B98" s="70" t="s">
        <v>260</v>
      </c>
      <c r="C98" s="9">
        <v>901</v>
      </c>
      <c r="D98" s="10">
        <v>310</v>
      </c>
      <c r="E98" s="11" t="s">
        <v>124</v>
      </c>
      <c r="F98" s="11" t="s">
        <v>185</v>
      </c>
      <c r="G98" s="19">
        <v>4608</v>
      </c>
      <c r="H98" s="12"/>
      <c r="I98" s="13">
        <v>5353</v>
      </c>
      <c r="J98" s="127">
        <v>6873</v>
      </c>
      <c r="K98" s="127">
        <v>6453</v>
      </c>
      <c r="L98" s="127">
        <f t="shared" si="6"/>
        <v>93.88913138367525</v>
      </c>
    </row>
    <row r="99" spans="1:12" s="44" customFormat="1" ht="25.5" customHeight="1">
      <c r="A99" s="3">
        <v>92</v>
      </c>
      <c r="B99" s="66" t="s">
        <v>362</v>
      </c>
      <c r="C99" s="3">
        <v>901</v>
      </c>
      <c r="D99" s="4">
        <v>310</v>
      </c>
      <c r="E99" s="5" t="s">
        <v>363</v>
      </c>
      <c r="F99" s="5"/>
      <c r="G99" s="18"/>
      <c r="H99" s="6"/>
      <c r="I99" s="7">
        <v>24</v>
      </c>
      <c r="J99" s="126">
        <v>24</v>
      </c>
      <c r="K99" s="126">
        <v>24</v>
      </c>
      <c r="L99" s="126">
        <f t="shared" si="6"/>
        <v>100</v>
      </c>
    </row>
    <row r="100" spans="1:12" s="44" customFormat="1" ht="41.25" customHeight="1">
      <c r="A100" s="3">
        <v>93</v>
      </c>
      <c r="B100" s="70" t="s">
        <v>260</v>
      </c>
      <c r="C100" s="9">
        <v>901</v>
      </c>
      <c r="D100" s="10">
        <v>310</v>
      </c>
      <c r="E100" s="11" t="s">
        <v>363</v>
      </c>
      <c r="F100" s="11" t="s">
        <v>185</v>
      </c>
      <c r="G100" s="19"/>
      <c r="H100" s="12"/>
      <c r="I100" s="13">
        <v>24</v>
      </c>
      <c r="J100" s="127">
        <v>24</v>
      </c>
      <c r="K100" s="127">
        <v>24</v>
      </c>
      <c r="L100" s="127">
        <f t="shared" si="6"/>
        <v>100</v>
      </c>
    </row>
    <row r="101" spans="1:12" s="44" customFormat="1" ht="28.5" customHeight="1">
      <c r="A101" s="3">
        <v>94</v>
      </c>
      <c r="B101" s="75" t="s">
        <v>169</v>
      </c>
      <c r="C101" s="3">
        <v>901</v>
      </c>
      <c r="D101" s="4">
        <v>310</v>
      </c>
      <c r="E101" s="5" t="s">
        <v>125</v>
      </c>
      <c r="F101" s="5"/>
      <c r="G101" s="6">
        <v>411</v>
      </c>
      <c r="H101" s="6"/>
      <c r="I101" s="7">
        <v>231</v>
      </c>
      <c r="J101" s="126">
        <f>SUM(J102)</f>
        <v>271</v>
      </c>
      <c r="K101" s="126">
        <v>173.3</v>
      </c>
      <c r="L101" s="126">
        <f t="shared" si="6"/>
        <v>63.94833948339483</v>
      </c>
    </row>
    <row r="102" spans="1:12" s="44" customFormat="1" ht="29.25" customHeight="1">
      <c r="A102" s="3">
        <v>95</v>
      </c>
      <c r="B102" s="8" t="s">
        <v>166</v>
      </c>
      <c r="C102" s="9">
        <v>901</v>
      </c>
      <c r="D102" s="10">
        <v>310</v>
      </c>
      <c r="E102" s="11" t="s">
        <v>125</v>
      </c>
      <c r="F102" s="11" t="s">
        <v>57</v>
      </c>
      <c r="G102" s="6">
        <v>411</v>
      </c>
      <c r="H102" s="6"/>
      <c r="I102" s="13">
        <v>231</v>
      </c>
      <c r="J102" s="127">
        <v>271</v>
      </c>
      <c r="K102" s="127">
        <v>173.3</v>
      </c>
      <c r="L102" s="127">
        <f t="shared" si="6"/>
        <v>63.94833948339483</v>
      </c>
    </row>
    <row r="103" spans="1:12" s="44" customFormat="1" ht="27" customHeight="1">
      <c r="A103" s="3">
        <v>96</v>
      </c>
      <c r="B103" s="2" t="s">
        <v>261</v>
      </c>
      <c r="C103" s="3">
        <v>901</v>
      </c>
      <c r="D103" s="4">
        <v>310</v>
      </c>
      <c r="E103" s="5" t="s">
        <v>262</v>
      </c>
      <c r="F103" s="5"/>
      <c r="G103" s="6">
        <v>374</v>
      </c>
      <c r="H103" s="6"/>
      <c r="I103" s="7">
        <v>127</v>
      </c>
      <c r="J103" s="126">
        <v>184.6</v>
      </c>
      <c r="K103" s="126">
        <f>SUM(K104)</f>
        <v>184.6</v>
      </c>
      <c r="L103" s="127">
        <f t="shared" si="6"/>
        <v>100</v>
      </c>
    </row>
    <row r="104" spans="1:12" s="44" customFormat="1" ht="27" customHeight="1">
      <c r="A104" s="3">
        <v>97</v>
      </c>
      <c r="B104" s="8" t="s">
        <v>166</v>
      </c>
      <c r="C104" s="9">
        <v>901</v>
      </c>
      <c r="D104" s="10">
        <v>310</v>
      </c>
      <c r="E104" s="11" t="s">
        <v>262</v>
      </c>
      <c r="F104" s="11" t="s">
        <v>57</v>
      </c>
      <c r="G104" s="6">
        <v>374</v>
      </c>
      <c r="H104" s="6"/>
      <c r="I104" s="13">
        <v>127</v>
      </c>
      <c r="J104" s="127">
        <v>184.6</v>
      </c>
      <c r="K104" s="127">
        <v>184.6</v>
      </c>
      <c r="L104" s="127">
        <f t="shared" si="6"/>
        <v>100</v>
      </c>
    </row>
    <row r="105" spans="1:12" s="44" customFormat="1" ht="17.25" customHeight="1">
      <c r="A105" s="3">
        <v>98</v>
      </c>
      <c r="B105" s="2" t="s">
        <v>53</v>
      </c>
      <c r="C105" s="9">
        <v>901</v>
      </c>
      <c r="D105" s="10">
        <v>310</v>
      </c>
      <c r="E105" s="11" t="s">
        <v>103</v>
      </c>
      <c r="F105" s="11"/>
      <c r="G105" s="6"/>
      <c r="H105" s="6"/>
      <c r="I105" s="13">
        <v>0</v>
      </c>
      <c r="J105" s="126">
        <v>9270</v>
      </c>
      <c r="K105" s="126">
        <v>8460.6</v>
      </c>
      <c r="L105" s="126">
        <f t="shared" si="6"/>
        <v>91.26860841423948</v>
      </c>
    </row>
    <row r="106" spans="1:12" s="44" customFormat="1" ht="27" customHeight="1">
      <c r="A106" s="3">
        <v>99</v>
      </c>
      <c r="B106" s="2" t="s">
        <v>441</v>
      </c>
      <c r="C106" s="9">
        <v>901</v>
      </c>
      <c r="D106" s="10">
        <v>310</v>
      </c>
      <c r="E106" s="11" t="s">
        <v>442</v>
      </c>
      <c r="F106" s="11"/>
      <c r="G106" s="6"/>
      <c r="H106" s="6"/>
      <c r="I106" s="13">
        <v>0</v>
      </c>
      <c r="J106" s="127">
        <v>9270</v>
      </c>
      <c r="K106" s="127">
        <v>8460.6</v>
      </c>
      <c r="L106" s="127">
        <f t="shared" si="6"/>
        <v>91.26860841423948</v>
      </c>
    </row>
    <row r="107" spans="1:12" s="44" customFormat="1" ht="25.5" customHeight="1">
      <c r="A107" s="3">
        <v>100</v>
      </c>
      <c r="B107" s="8" t="s">
        <v>166</v>
      </c>
      <c r="C107" s="9">
        <v>901</v>
      </c>
      <c r="D107" s="10">
        <v>310</v>
      </c>
      <c r="E107" s="11" t="s">
        <v>442</v>
      </c>
      <c r="F107" s="11" t="s">
        <v>57</v>
      </c>
      <c r="G107" s="6"/>
      <c r="H107" s="6"/>
      <c r="I107" s="13">
        <v>0</v>
      </c>
      <c r="J107" s="127">
        <v>3000</v>
      </c>
      <c r="K107" s="127">
        <v>2190.6</v>
      </c>
      <c r="L107" s="127">
        <v>73</v>
      </c>
    </row>
    <row r="108" spans="1:12" s="44" customFormat="1" ht="30" customHeight="1">
      <c r="A108" s="3">
        <v>101</v>
      </c>
      <c r="B108" s="8" t="s">
        <v>38</v>
      </c>
      <c r="C108" s="9">
        <v>901</v>
      </c>
      <c r="D108" s="10">
        <v>310</v>
      </c>
      <c r="E108" s="11" t="s">
        <v>442</v>
      </c>
      <c r="F108" s="11" t="s">
        <v>37</v>
      </c>
      <c r="G108" s="6"/>
      <c r="H108" s="6"/>
      <c r="I108" s="13">
        <v>0</v>
      </c>
      <c r="J108" s="127">
        <v>6270</v>
      </c>
      <c r="K108" s="127">
        <v>6270</v>
      </c>
      <c r="L108" s="127">
        <f t="shared" si="6"/>
        <v>100</v>
      </c>
    </row>
    <row r="109" spans="1:12" s="44" customFormat="1" ht="12.75">
      <c r="A109" s="3">
        <v>102</v>
      </c>
      <c r="B109" s="2" t="s">
        <v>10</v>
      </c>
      <c r="C109" s="3">
        <v>901</v>
      </c>
      <c r="D109" s="4">
        <v>400</v>
      </c>
      <c r="E109" s="5"/>
      <c r="F109" s="11"/>
      <c r="G109" s="19">
        <v>38861</v>
      </c>
      <c r="H109" s="12"/>
      <c r="I109" s="7">
        <v>26884.9</v>
      </c>
      <c r="J109" s="126">
        <v>67303.1</v>
      </c>
      <c r="K109" s="126">
        <v>47185.5</v>
      </c>
      <c r="L109" s="126">
        <f t="shared" si="6"/>
        <v>70.10895486240604</v>
      </c>
    </row>
    <row r="110" spans="1:12" s="44" customFormat="1" ht="18" customHeight="1">
      <c r="A110" s="3">
        <v>103</v>
      </c>
      <c r="B110" s="2" t="s">
        <v>95</v>
      </c>
      <c r="C110" s="3">
        <v>901</v>
      </c>
      <c r="D110" s="4">
        <v>405</v>
      </c>
      <c r="E110" s="5"/>
      <c r="F110" s="11"/>
      <c r="G110" s="12">
        <v>141.9</v>
      </c>
      <c r="H110" s="12"/>
      <c r="I110" s="7">
        <v>130.3</v>
      </c>
      <c r="J110" s="126">
        <v>130.3</v>
      </c>
      <c r="K110" s="126">
        <v>65.2</v>
      </c>
      <c r="L110" s="126">
        <f t="shared" si="6"/>
        <v>50.03837298541826</v>
      </c>
    </row>
    <row r="111" spans="1:12" s="44" customFormat="1" ht="42" customHeight="1">
      <c r="A111" s="3">
        <v>104</v>
      </c>
      <c r="B111" s="98" t="s">
        <v>414</v>
      </c>
      <c r="C111" s="99">
        <v>901</v>
      </c>
      <c r="D111" s="100">
        <v>405</v>
      </c>
      <c r="E111" s="108" t="s">
        <v>132</v>
      </c>
      <c r="F111" s="108"/>
      <c r="G111" s="104">
        <v>8</v>
      </c>
      <c r="H111" s="104"/>
      <c r="I111" s="105">
        <v>8</v>
      </c>
      <c r="J111" s="126">
        <f>SUM(J112)</f>
        <v>8</v>
      </c>
      <c r="K111" s="126">
        <v>3</v>
      </c>
      <c r="L111" s="127">
        <f aca="true" t="shared" si="7" ref="L111:L116">K111/J111*100</f>
        <v>37.5</v>
      </c>
    </row>
    <row r="112" spans="1:12" s="44" customFormat="1" ht="30" customHeight="1">
      <c r="A112" s="3">
        <v>105</v>
      </c>
      <c r="B112" s="17" t="s">
        <v>280</v>
      </c>
      <c r="C112" s="3">
        <v>901</v>
      </c>
      <c r="D112" s="4">
        <v>405</v>
      </c>
      <c r="E112" s="15" t="s">
        <v>134</v>
      </c>
      <c r="F112" s="15"/>
      <c r="G112" s="12">
        <v>8</v>
      </c>
      <c r="H112" s="12"/>
      <c r="I112" s="7">
        <v>8</v>
      </c>
      <c r="J112" s="126">
        <f>SUM(J113)</f>
        <v>8</v>
      </c>
      <c r="K112" s="126">
        <v>3</v>
      </c>
      <c r="L112" s="127">
        <f t="shared" si="7"/>
        <v>37.5</v>
      </c>
    </row>
    <row r="113" spans="1:12" s="44" customFormat="1" ht="30" customHeight="1">
      <c r="A113" s="3">
        <v>106</v>
      </c>
      <c r="B113" s="8" t="s">
        <v>166</v>
      </c>
      <c r="C113" s="9">
        <v>901</v>
      </c>
      <c r="D113" s="10">
        <v>405</v>
      </c>
      <c r="E113" s="16" t="s">
        <v>134</v>
      </c>
      <c r="F113" s="16" t="s">
        <v>57</v>
      </c>
      <c r="G113" s="12">
        <v>8</v>
      </c>
      <c r="H113" s="12"/>
      <c r="I113" s="13">
        <v>8</v>
      </c>
      <c r="J113" s="127">
        <v>8</v>
      </c>
      <c r="K113" s="127">
        <v>3</v>
      </c>
      <c r="L113" s="127">
        <f t="shared" si="7"/>
        <v>37.5</v>
      </c>
    </row>
    <row r="114" spans="1:12" s="44" customFormat="1" ht="43.5" customHeight="1">
      <c r="A114" s="3">
        <v>107</v>
      </c>
      <c r="B114" s="98" t="s">
        <v>415</v>
      </c>
      <c r="C114" s="99">
        <v>901</v>
      </c>
      <c r="D114" s="100">
        <v>405</v>
      </c>
      <c r="E114" s="101" t="s">
        <v>212</v>
      </c>
      <c r="F114" s="102"/>
      <c r="G114" s="104">
        <v>133.9</v>
      </c>
      <c r="H114" s="104"/>
      <c r="I114" s="105">
        <v>122.3</v>
      </c>
      <c r="J114" s="126">
        <v>122.3</v>
      </c>
      <c r="K114" s="126">
        <v>62.2</v>
      </c>
      <c r="L114" s="127">
        <f t="shared" si="7"/>
        <v>50.85854456255111</v>
      </c>
    </row>
    <row r="115" spans="1:12" s="44" customFormat="1" ht="42" customHeight="1">
      <c r="A115" s="3">
        <v>108</v>
      </c>
      <c r="B115" s="66" t="s">
        <v>326</v>
      </c>
      <c r="C115" s="3">
        <v>901</v>
      </c>
      <c r="D115" s="4">
        <v>405</v>
      </c>
      <c r="E115" s="5" t="s">
        <v>126</v>
      </c>
      <c r="F115" s="5"/>
      <c r="G115" s="12">
        <v>127.4</v>
      </c>
      <c r="H115" s="12"/>
      <c r="I115" s="7">
        <v>115.8</v>
      </c>
      <c r="J115" s="126">
        <v>115.8</v>
      </c>
      <c r="K115" s="126">
        <v>62.2</v>
      </c>
      <c r="L115" s="127">
        <f t="shared" si="7"/>
        <v>53.71329879101901</v>
      </c>
    </row>
    <row r="116" spans="1:12" s="44" customFormat="1" ht="30" customHeight="1">
      <c r="A116" s="3">
        <v>109</v>
      </c>
      <c r="B116" s="8" t="s">
        <v>166</v>
      </c>
      <c r="C116" s="9">
        <v>901</v>
      </c>
      <c r="D116" s="10">
        <v>405</v>
      </c>
      <c r="E116" s="11" t="s">
        <v>126</v>
      </c>
      <c r="F116" s="11" t="s">
        <v>57</v>
      </c>
      <c r="G116" s="12">
        <v>127.4</v>
      </c>
      <c r="H116" s="12"/>
      <c r="I116" s="13">
        <v>115.8</v>
      </c>
      <c r="J116" s="127">
        <v>115.8</v>
      </c>
      <c r="K116" s="127">
        <v>62.2</v>
      </c>
      <c r="L116" s="127">
        <f t="shared" si="7"/>
        <v>53.71329879101901</v>
      </c>
    </row>
    <row r="117" spans="1:12" s="44" customFormat="1" ht="42.75" customHeight="1">
      <c r="A117" s="3">
        <v>110</v>
      </c>
      <c r="B117" s="66" t="s">
        <v>314</v>
      </c>
      <c r="C117" s="3">
        <v>901</v>
      </c>
      <c r="D117" s="4">
        <v>405</v>
      </c>
      <c r="E117" s="11" t="s">
        <v>315</v>
      </c>
      <c r="F117" s="5"/>
      <c r="G117" s="12">
        <v>6.5</v>
      </c>
      <c r="H117" s="12"/>
      <c r="I117" s="7">
        <v>6.5</v>
      </c>
      <c r="J117" s="126">
        <v>6.5</v>
      </c>
      <c r="K117" s="126">
        <v>0</v>
      </c>
      <c r="L117" s="127">
        <f aca="true" t="shared" si="8" ref="L117:L124">K117/J117*100</f>
        <v>0</v>
      </c>
    </row>
    <row r="118" spans="1:12" s="44" customFormat="1" ht="30" customHeight="1">
      <c r="A118" s="3">
        <v>111</v>
      </c>
      <c r="B118" s="8" t="s">
        <v>166</v>
      </c>
      <c r="C118" s="9">
        <v>901</v>
      </c>
      <c r="D118" s="10">
        <v>405</v>
      </c>
      <c r="E118" s="11" t="s">
        <v>315</v>
      </c>
      <c r="F118" s="11" t="s">
        <v>57</v>
      </c>
      <c r="G118" s="12">
        <v>6.5</v>
      </c>
      <c r="H118" s="12"/>
      <c r="I118" s="13">
        <v>6.5</v>
      </c>
      <c r="J118" s="127">
        <v>6.5</v>
      </c>
      <c r="K118" s="127">
        <v>0</v>
      </c>
      <c r="L118" s="127">
        <f t="shared" si="8"/>
        <v>0</v>
      </c>
    </row>
    <row r="119" spans="1:12" s="44" customFormat="1" ht="12.75">
      <c r="A119" s="3">
        <v>112</v>
      </c>
      <c r="B119" s="48" t="s">
        <v>292</v>
      </c>
      <c r="C119" s="3">
        <v>901</v>
      </c>
      <c r="D119" s="4">
        <v>406</v>
      </c>
      <c r="E119" s="5"/>
      <c r="F119" s="5"/>
      <c r="G119" s="12">
        <v>63</v>
      </c>
      <c r="H119" s="12"/>
      <c r="I119" s="7">
        <v>30</v>
      </c>
      <c r="J119" s="126">
        <v>30</v>
      </c>
      <c r="K119" s="126">
        <v>29.8</v>
      </c>
      <c r="L119" s="127">
        <f t="shared" si="8"/>
        <v>99.33333333333334</v>
      </c>
    </row>
    <row r="120" spans="1:12" s="44" customFormat="1" ht="28.5" customHeight="1">
      <c r="A120" s="3">
        <v>113</v>
      </c>
      <c r="B120" s="98" t="s">
        <v>294</v>
      </c>
      <c r="C120" s="99">
        <v>901</v>
      </c>
      <c r="D120" s="100">
        <v>406</v>
      </c>
      <c r="E120" s="101" t="s">
        <v>123</v>
      </c>
      <c r="F120" s="101"/>
      <c r="G120" s="104">
        <v>63</v>
      </c>
      <c r="H120" s="104"/>
      <c r="I120" s="105">
        <v>30</v>
      </c>
      <c r="J120" s="126">
        <v>30</v>
      </c>
      <c r="K120" s="126">
        <v>29.8</v>
      </c>
      <c r="L120" s="127">
        <f t="shared" si="8"/>
        <v>99.33333333333334</v>
      </c>
    </row>
    <row r="121" spans="1:12" s="44" customFormat="1" ht="36" customHeight="1">
      <c r="A121" s="3">
        <v>114</v>
      </c>
      <c r="B121" s="17" t="s">
        <v>291</v>
      </c>
      <c r="C121" s="3">
        <v>901</v>
      </c>
      <c r="D121" s="4">
        <v>406</v>
      </c>
      <c r="E121" s="5" t="s">
        <v>263</v>
      </c>
      <c r="F121" s="5"/>
      <c r="G121" s="12">
        <v>63</v>
      </c>
      <c r="H121" s="12"/>
      <c r="I121" s="7">
        <v>30</v>
      </c>
      <c r="J121" s="126">
        <v>30</v>
      </c>
      <c r="K121" s="126">
        <v>29.8</v>
      </c>
      <c r="L121" s="127">
        <f t="shared" si="8"/>
        <v>99.33333333333334</v>
      </c>
    </row>
    <row r="122" spans="1:12" s="44" customFormat="1" ht="18" customHeight="1">
      <c r="A122" s="3">
        <v>115</v>
      </c>
      <c r="B122" s="76" t="s">
        <v>293</v>
      </c>
      <c r="C122" s="3">
        <v>901</v>
      </c>
      <c r="D122" s="4">
        <v>406</v>
      </c>
      <c r="E122" s="5" t="s">
        <v>295</v>
      </c>
      <c r="F122" s="5"/>
      <c r="G122" s="12">
        <v>63</v>
      </c>
      <c r="H122" s="12"/>
      <c r="I122" s="7">
        <v>30</v>
      </c>
      <c r="J122" s="126">
        <v>30</v>
      </c>
      <c r="K122" s="126">
        <v>29.8</v>
      </c>
      <c r="L122" s="127">
        <f t="shared" si="8"/>
        <v>99.33333333333334</v>
      </c>
    </row>
    <row r="123" spans="1:12" s="44" customFormat="1" ht="30" customHeight="1">
      <c r="A123" s="3">
        <v>116</v>
      </c>
      <c r="B123" s="77" t="s">
        <v>166</v>
      </c>
      <c r="C123" s="9">
        <v>901</v>
      </c>
      <c r="D123" s="10">
        <v>406</v>
      </c>
      <c r="E123" s="11" t="s">
        <v>295</v>
      </c>
      <c r="F123" s="11" t="s">
        <v>57</v>
      </c>
      <c r="G123" s="12">
        <v>63</v>
      </c>
      <c r="H123" s="12"/>
      <c r="I123" s="13">
        <v>30</v>
      </c>
      <c r="J123" s="127">
        <v>30</v>
      </c>
      <c r="K123" s="127">
        <v>29.8</v>
      </c>
      <c r="L123" s="127">
        <f t="shared" si="8"/>
        <v>99.33333333333334</v>
      </c>
    </row>
    <row r="124" spans="1:12" s="44" customFormat="1" ht="18" customHeight="1">
      <c r="A124" s="3">
        <v>117</v>
      </c>
      <c r="B124" s="2" t="s">
        <v>11</v>
      </c>
      <c r="C124" s="3">
        <v>901</v>
      </c>
      <c r="D124" s="4">
        <v>408</v>
      </c>
      <c r="E124" s="5"/>
      <c r="F124" s="11"/>
      <c r="G124" s="19">
        <v>6405</v>
      </c>
      <c r="H124" s="12"/>
      <c r="I124" s="7">
        <v>6405</v>
      </c>
      <c r="J124" s="126">
        <v>9836</v>
      </c>
      <c r="K124" s="126">
        <v>8237</v>
      </c>
      <c r="L124" s="126">
        <f t="shared" si="8"/>
        <v>83.74339162261082</v>
      </c>
    </row>
    <row r="125" spans="1:12" s="44" customFormat="1" ht="42.75" customHeight="1">
      <c r="A125" s="3">
        <v>118</v>
      </c>
      <c r="B125" s="98" t="s">
        <v>416</v>
      </c>
      <c r="C125" s="99">
        <v>901</v>
      </c>
      <c r="D125" s="100">
        <v>408</v>
      </c>
      <c r="E125" s="101" t="s">
        <v>127</v>
      </c>
      <c r="F125" s="102"/>
      <c r="G125" s="103">
        <v>6405</v>
      </c>
      <c r="H125" s="104"/>
      <c r="I125" s="105">
        <v>6405</v>
      </c>
      <c r="J125" s="126">
        <v>9836</v>
      </c>
      <c r="K125" s="126">
        <v>8237</v>
      </c>
      <c r="L125" s="126">
        <f aca="true" t="shared" si="9" ref="L125:L145">K125/J125*100</f>
        <v>83.74339162261082</v>
      </c>
    </row>
    <row r="126" spans="1:12" s="44" customFormat="1" ht="32.25" customHeight="1">
      <c r="A126" s="3">
        <v>119</v>
      </c>
      <c r="B126" s="2" t="s">
        <v>67</v>
      </c>
      <c r="C126" s="3">
        <v>901</v>
      </c>
      <c r="D126" s="4">
        <v>408</v>
      </c>
      <c r="E126" s="5" t="s">
        <v>128</v>
      </c>
      <c r="F126" s="11"/>
      <c r="G126" s="19">
        <v>6405</v>
      </c>
      <c r="H126" s="12"/>
      <c r="I126" s="7">
        <v>6405</v>
      </c>
      <c r="J126" s="126">
        <f>J127</f>
        <v>6405</v>
      </c>
      <c r="K126" s="126">
        <v>4806</v>
      </c>
      <c r="L126" s="126">
        <f t="shared" si="9"/>
        <v>75.03512880562062</v>
      </c>
    </row>
    <row r="127" spans="1:12" s="44" customFormat="1" ht="36.75" customHeight="1">
      <c r="A127" s="3">
        <v>120</v>
      </c>
      <c r="B127" s="8" t="s">
        <v>168</v>
      </c>
      <c r="C127" s="9">
        <v>901</v>
      </c>
      <c r="D127" s="10">
        <v>408</v>
      </c>
      <c r="E127" s="11" t="s">
        <v>128</v>
      </c>
      <c r="F127" s="11" t="s">
        <v>42</v>
      </c>
      <c r="G127" s="19">
        <v>6405</v>
      </c>
      <c r="H127" s="12"/>
      <c r="I127" s="13">
        <v>6405</v>
      </c>
      <c r="J127" s="127">
        <v>6405</v>
      </c>
      <c r="K127" s="127">
        <v>4806</v>
      </c>
      <c r="L127" s="127">
        <f t="shared" si="9"/>
        <v>75.03512880562062</v>
      </c>
    </row>
    <row r="128" spans="1:12" s="44" customFormat="1" ht="57" customHeight="1">
      <c r="A128" s="3">
        <v>121</v>
      </c>
      <c r="B128" s="2" t="s">
        <v>375</v>
      </c>
      <c r="C128" s="3">
        <v>901</v>
      </c>
      <c r="D128" s="4">
        <v>408</v>
      </c>
      <c r="E128" s="5" t="s">
        <v>374</v>
      </c>
      <c r="F128" s="5" t="s">
        <v>57</v>
      </c>
      <c r="G128" s="18"/>
      <c r="H128" s="6"/>
      <c r="I128" s="7">
        <v>0</v>
      </c>
      <c r="J128" s="126">
        <v>3431</v>
      </c>
      <c r="K128" s="126">
        <v>3431</v>
      </c>
      <c r="L128" s="126">
        <f t="shared" si="9"/>
        <v>100</v>
      </c>
    </row>
    <row r="129" spans="1:12" s="44" customFormat="1" ht="36.75" customHeight="1">
      <c r="A129" s="3">
        <v>122</v>
      </c>
      <c r="B129" s="8" t="s">
        <v>376</v>
      </c>
      <c r="C129" s="9">
        <v>901</v>
      </c>
      <c r="D129" s="10">
        <v>408</v>
      </c>
      <c r="E129" s="11" t="s">
        <v>374</v>
      </c>
      <c r="F129" s="11" t="s">
        <v>57</v>
      </c>
      <c r="G129" s="19"/>
      <c r="H129" s="12"/>
      <c r="I129" s="13">
        <v>0</v>
      </c>
      <c r="J129" s="127">
        <v>3431</v>
      </c>
      <c r="K129" s="127">
        <v>3431</v>
      </c>
      <c r="L129" s="127">
        <f t="shared" si="9"/>
        <v>100</v>
      </c>
    </row>
    <row r="130" spans="1:12" s="44" customFormat="1" ht="21" customHeight="1">
      <c r="A130" s="3">
        <v>123</v>
      </c>
      <c r="B130" s="2" t="s">
        <v>43</v>
      </c>
      <c r="C130" s="3">
        <v>901</v>
      </c>
      <c r="D130" s="4">
        <v>409</v>
      </c>
      <c r="E130" s="5"/>
      <c r="F130" s="11"/>
      <c r="G130" s="19">
        <v>30905.6</v>
      </c>
      <c r="H130" s="12"/>
      <c r="I130" s="7">
        <v>18600.8</v>
      </c>
      <c r="J130" s="126">
        <v>55462.8</v>
      </c>
      <c r="K130" s="126">
        <v>38353.4</v>
      </c>
      <c r="L130" s="126">
        <f t="shared" si="9"/>
        <v>69.15157547040539</v>
      </c>
    </row>
    <row r="131" spans="1:12" s="44" customFormat="1" ht="39.75" customHeight="1">
      <c r="A131" s="3">
        <v>124</v>
      </c>
      <c r="B131" s="98" t="s">
        <v>417</v>
      </c>
      <c r="C131" s="99">
        <v>901</v>
      </c>
      <c r="D131" s="100">
        <v>409</v>
      </c>
      <c r="E131" s="101" t="s">
        <v>127</v>
      </c>
      <c r="F131" s="102"/>
      <c r="G131" s="103">
        <v>30905.6</v>
      </c>
      <c r="H131" s="104"/>
      <c r="I131" s="105">
        <v>18600.8</v>
      </c>
      <c r="J131" s="126">
        <v>55462.8</v>
      </c>
      <c r="K131" s="126">
        <v>38353.4</v>
      </c>
      <c r="L131" s="126">
        <f t="shared" si="9"/>
        <v>69.15157547040539</v>
      </c>
    </row>
    <row r="132" spans="1:12" s="44" customFormat="1" ht="24.75" customHeight="1">
      <c r="A132" s="3">
        <v>125</v>
      </c>
      <c r="B132" s="2" t="s">
        <v>68</v>
      </c>
      <c r="C132" s="3">
        <v>901</v>
      </c>
      <c r="D132" s="4">
        <v>409</v>
      </c>
      <c r="E132" s="5" t="s">
        <v>129</v>
      </c>
      <c r="F132" s="11"/>
      <c r="G132" s="19">
        <v>11433.6</v>
      </c>
      <c r="H132" s="12"/>
      <c r="I132" s="7">
        <v>12894</v>
      </c>
      <c r="J132" s="126">
        <v>13175.2</v>
      </c>
      <c r="K132" s="126">
        <v>7907.5</v>
      </c>
      <c r="L132" s="126">
        <f t="shared" si="9"/>
        <v>60.018064241909045</v>
      </c>
    </row>
    <row r="133" spans="1:12" s="44" customFormat="1" ht="25.5" customHeight="1">
      <c r="A133" s="3">
        <v>126</v>
      </c>
      <c r="B133" s="8" t="s">
        <v>166</v>
      </c>
      <c r="C133" s="9">
        <v>901</v>
      </c>
      <c r="D133" s="10">
        <v>409</v>
      </c>
      <c r="E133" s="11" t="s">
        <v>129</v>
      </c>
      <c r="F133" s="11" t="s">
        <v>57</v>
      </c>
      <c r="G133" s="19">
        <v>11433.6</v>
      </c>
      <c r="H133" s="12"/>
      <c r="I133" s="13">
        <v>12894</v>
      </c>
      <c r="J133" s="127">
        <v>13175.2</v>
      </c>
      <c r="K133" s="127">
        <v>7907.5</v>
      </c>
      <c r="L133" s="127">
        <f t="shared" si="9"/>
        <v>60.018064241909045</v>
      </c>
    </row>
    <row r="134" spans="1:12" s="44" customFormat="1" ht="25.5" customHeight="1">
      <c r="A134" s="3">
        <v>127</v>
      </c>
      <c r="B134" s="14" t="s">
        <v>379</v>
      </c>
      <c r="C134" s="3">
        <v>901</v>
      </c>
      <c r="D134" s="4">
        <v>409</v>
      </c>
      <c r="E134" s="5" t="s">
        <v>377</v>
      </c>
      <c r="F134" s="5"/>
      <c r="G134" s="18"/>
      <c r="H134" s="6"/>
      <c r="I134" s="7">
        <v>0</v>
      </c>
      <c r="J134" s="126">
        <v>50</v>
      </c>
      <c r="K134" s="126">
        <v>32.9</v>
      </c>
      <c r="L134" s="126">
        <f t="shared" si="9"/>
        <v>65.8</v>
      </c>
    </row>
    <row r="135" spans="1:12" s="44" customFormat="1" ht="25.5" customHeight="1">
      <c r="A135" s="3">
        <v>128</v>
      </c>
      <c r="B135" s="68" t="s">
        <v>376</v>
      </c>
      <c r="C135" s="9">
        <v>901</v>
      </c>
      <c r="D135" s="10">
        <v>409</v>
      </c>
      <c r="E135" s="11" t="s">
        <v>377</v>
      </c>
      <c r="F135" s="11" t="s">
        <v>57</v>
      </c>
      <c r="G135" s="19"/>
      <c r="H135" s="12"/>
      <c r="I135" s="13">
        <v>0</v>
      </c>
      <c r="J135" s="127">
        <v>50</v>
      </c>
      <c r="K135" s="127">
        <v>32.9</v>
      </c>
      <c r="L135" s="127">
        <f t="shared" si="9"/>
        <v>65.8</v>
      </c>
    </row>
    <row r="136" spans="1:12" s="44" customFormat="1" ht="40.5" customHeight="1">
      <c r="A136" s="3">
        <v>129</v>
      </c>
      <c r="B136" s="14" t="s">
        <v>296</v>
      </c>
      <c r="C136" s="3">
        <v>901</v>
      </c>
      <c r="D136" s="4">
        <v>409</v>
      </c>
      <c r="E136" s="15" t="s">
        <v>130</v>
      </c>
      <c r="F136" s="11"/>
      <c r="G136" s="12">
        <v>600</v>
      </c>
      <c r="H136" s="12"/>
      <c r="I136" s="7">
        <v>400</v>
      </c>
      <c r="J136" s="126">
        <v>400</v>
      </c>
      <c r="K136" s="126">
        <v>251</v>
      </c>
      <c r="L136" s="126">
        <f t="shared" si="9"/>
        <v>62.74999999999999</v>
      </c>
    </row>
    <row r="137" spans="1:15" s="44" customFormat="1" ht="29.25" customHeight="1">
      <c r="A137" s="3">
        <v>130</v>
      </c>
      <c r="B137" s="8" t="s">
        <v>166</v>
      </c>
      <c r="C137" s="9">
        <v>901</v>
      </c>
      <c r="D137" s="10">
        <v>409</v>
      </c>
      <c r="E137" s="11" t="s">
        <v>130</v>
      </c>
      <c r="F137" s="11" t="s">
        <v>57</v>
      </c>
      <c r="G137" s="12">
        <v>600</v>
      </c>
      <c r="H137" s="12"/>
      <c r="I137" s="13">
        <v>400</v>
      </c>
      <c r="J137" s="127">
        <v>400</v>
      </c>
      <c r="K137" s="127">
        <v>251</v>
      </c>
      <c r="L137" s="127">
        <f t="shared" si="9"/>
        <v>62.74999999999999</v>
      </c>
      <c r="O137" s="45" t="s">
        <v>313</v>
      </c>
    </row>
    <row r="138" spans="1:12" s="44" customFormat="1" ht="43.5" customHeight="1">
      <c r="A138" s="3">
        <v>131</v>
      </c>
      <c r="B138" s="78" t="s">
        <v>216</v>
      </c>
      <c r="C138" s="3">
        <v>901</v>
      </c>
      <c r="D138" s="4">
        <v>409</v>
      </c>
      <c r="E138" s="5" t="s">
        <v>209</v>
      </c>
      <c r="F138" s="5"/>
      <c r="G138" s="18">
        <v>6403</v>
      </c>
      <c r="H138" s="6"/>
      <c r="I138" s="7">
        <v>5251.8</v>
      </c>
      <c r="J138" s="126">
        <v>9432.5</v>
      </c>
      <c r="K138" s="126">
        <v>828</v>
      </c>
      <c r="L138" s="126">
        <f t="shared" si="9"/>
        <v>8.778160614895308</v>
      </c>
    </row>
    <row r="139" spans="1:12" s="44" customFormat="1" ht="30" customHeight="1">
      <c r="A139" s="3">
        <v>132</v>
      </c>
      <c r="B139" s="8" t="s">
        <v>166</v>
      </c>
      <c r="C139" s="9">
        <v>901</v>
      </c>
      <c r="D139" s="10">
        <v>409</v>
      </c>
      <c r="E139" s="11" t="s">
        <v>209</v>
      </c>
      <c r="F139" s="11" t="s">
        <v>57</v>
      </c>
      <c r="G139" s="19">
        <v>6403</v>
      </c>
      <c r="H139" s="12"/>
      <c r="I139" s="13">
        <v>5251.8</v>
      </c>
      <c r="J139" s="127">
        <v>9432.5</v>
      </c>
      <c r="K139" s="127">
        <v>828</v>
      </c>
      <c r="L139" s="127">
        <f t="shared" si="9"/>
        <v>8.778160614895308</v>
      </c>
    </row>
    <row r="140" spans="1:14" s="44" customFormat="1" ht="30" customHeight="1">
      <c r="A140" s="3">
        <v>133</v>
      </c>
      <c r="B140" s="2" t="s">
        <v>443</v>
      </c>
      <c r="C140" s="3">
        <v>901</v>
      </c>
      <c r="D140" s="4">
        <v>409</v>
      </c>
      <c r="E140" s="5" t="s">
        <v>378</v>
      </c>
      <c r="F140" s="5"/>
      <c r="G140" s="18"/>
      <c r="H140" s="6"/>
      <c r="I140" s="7">
        <v>55</v>
      </c>
      <c r="J140" s="126">
        <v>55</v>
      </c>
      <c r="K140" s="126">
        <v>0</v>
      </c>
      <c r="L140" s="126">
        <f t="shared" si="9"/>
        <v>0</v>
      </c>
      <c r="N140" s="46"/>
    </row>
    <row r="141" spans="1:12" s="44" customFormat="1" ht="30" customHeight="1">
      <c r="A141" s="3">
        <v>134</v>
      </c>
      <c r="B141" s="8" t="s">
        <v>376</v>
      </c>
      <c r="C141" s="9">
        <v>901</v>
      </c>
      <c r="D141" s="10">
        <v>409</v>
      </c>
      <c r="E141" s="11" t="s">
        <v>378</v>
      </c>
      <c r="F141" s="11" t="s">
        <v>57</v>
      </c>
      <c r="G141" s="19"/>
      <c r="H141" s="12"/>
      <c r="I141" s="13">
        <v>55</v>
      </c>
      <c r="J141" s="127">
        <v>55</v>
      </c>
      <c r="K141" s="127">
        <v>0</v>
      </c>
      <c r="L141" s="127">
        <f t="shared" si="9"/>
        <v>0</v>
      </c>
    </row>
    <row r="142" spans="1:12" s="44" customFormat="1" ht="44.25" customHeight="1">
      <c r="A142" s="3">
        <v>135</v>
      </c>
      <c r="B142" s="2" t="s">
        <v>479</v>
      </c>
      <c r="C142" s="3">
        <v>901</v>
      </c>
      <c r="D142" s="4">
        <v>409</v>
      </c>
      <c r="E142" s="5" t="s">
        <v>480</v>
      </c>
      <c r="F142" s="5"/>
      <c r="G142" s="18"/>
      <c r="H142" s="6"/>
      <c r="I142" s="7">
        <v>0</v>
      </c>
      <c r="J142" s="126">
        <v>32000</v>
      </c>
      <c r="K142" s="126">
        <v>29334</v>
      </c>
      <c r="L142" s="126">
        <f t="shared" si="9"/>
        <v>91.66875</v>
      </c>
    </row>
    <row r="143" spans="1:12" s="44" customFormat="1" ht="30" customHeight="1">
      <c r="A143" s="3">
        <v>136</v>
      </c>
      <c r="B143" s="8" t="s">
        <v>376</v>
      </c>
      <c r="C143" s="9">
        <v>901</v>
      </c>
      <c r="D143" s="10">
        <v>409</v>
      </c>
      <c r="E143" s="11" t="s">
        <v>480</v>
      </c>
      <c r="F143" s="11" t="s">
        <v>57</v>
      </c>
      <c r="G143" s="19"/>
      <c r="H143" s="12"/>
      <c r="I143" s="13">
        <v>0</v>
      </c>
      <c r="J143" s="127">
        <v>32000</v>
      </c>
      <c r="K143" s="127">
        <v>29334</v>
      </c>
      <c r="L143" s="127">
        <v>91.7</v>
      </c>
    </row>
    <row r="144" spans="1:12" s="44" customFormat="1" ht="18.75" customHeight="1">
      <c r="A144" s="3">
        <v>137</v>
      </c>
      <c r="B144" s="2" t="s">
        <v>456</v>
      </c>
      <c r="C144" s="3">
        <v>901</v>
      </c>
      <c r="D144" s="4">
        <v>409</v>
      </c>
      <c r="E144" s="5" t="s">
        <v>457</v>
      </c>
      <c r="F144" s="5"/>
      <c r="G144" s="18"/>
      <c r="H144" s="6"/>
      <c r="I144" s="7">
        <v>0</v>
      </c>
      <c r="J144" s="126">
        <v>350.1</v>
      </c>
      <c r="K144" s="126">
        <v>0</v>
      </c>
      <c r="L144" s="126">
        <f t="shared" si="9"/>
        <v>0</v>
      </c>
    </row>
    <row r="145" spans="1:12" s="44" customFormat="1" ht="30.75" customHeight="1">
      <c r="A145" s="3">
        <v>138</v>
      </c>
      <c r="B145" s="8" t="s">
        <v>376</v>
      </c>
      <c r="C145" s="9">
        <v>901</v>
      </c>
      <c r="D145" s="10">
        <v>409</v>
      </c>
      <c r="E145" s="11" t="s">
        <v>457</v>
      </c>
      <c r="F145" s="11" t="s">
        <v>57</v>
      </c>
      <c r="G145" s="19"/>
      <c r="H145" s="12"/>
      <c r="I145" s="13">
        <v>0</v>
      </c>
      <c r="J145" s="127">
        <v>350.1</v>
      </c>
      <c r="K145" s="127">
        <v>0</v>
      </c>
      <c r="L145" s="127">
        <f t="shared" si="9"/>
        <v>0</v>
      </c>
    </row>
    <row r="146" spans="1:12" s="44" customFormat="1" ht="17.25" customHeight="1">
      <c r="A146" s="3">
        <v>139</v>
      </c>
      <c r="B146" s="2" t="s">
        <v>29</v>
      </c>
      <c r="C146" s="3">
        <v>901</v>
      </c>
      <c r="D146" s="4">
        <v>410</v>
      </c>
      <c r="E146" s="5"/>
      <c r="F146" s="11"/>
      <c r="G146" s="12">
        <v>10</v>
      </c>
      <c r="H146" s="12"/>
      <c r="I146" s="7">
        <v>10</v>
      </c>
      <c r="J146" s="126">
        <v>10</v>
      </c>
      <c r="K146" s="126">
        <f>SUM(K147)</f>
        <v>0</v>
      </c>
      <c r="L146" s="126">
        <v>0</v>
      </c>
    </row>
    <row r="147" spans="1:12" s="44" customFormat="1" ht="41.25" customHeight="1">
      <c r="A147" s="3">
        <v>140</v>
      </c>
      <c r="B147" s="98" t="s">
        <v>418</v>
      </c>
      <c r="C147" s="99">
        <v>901</v>
      </c>
      <c r="D147" s="109">
        <v>410</v>
      </c>
      <c r="E147" s="108" t="s">
        <v>131</v>
      </c>
      <c r="F147" s="110"/>
      <c r="G147" s="104">
        <v>10</v>
      </c>
      <c r="H147" s="104"/>
      <c r="I147" s="105">
        <v>10</v>
      </c>
      <c r="J147" s="126">
        <v>10</v>
      </c>
      <c r="K147" s="126">
        <f>SUM(K148)</f>
        <v>0</v>
      </c>
      <c r="L147" s="126">
        <v>0</v>
      </c>
    </row>
    <row r="148" spans="1:12" s="44" customFormat="1" ht="54" customHeight="1">
      <c r="A148" s="3">
        <v>141</v>
      </c>
      <c r="B148" s="17" t="s">
        <v>265</v>
      </c>
      <c r="C148" s="3">
        <v>901</v>
      </c>
      <c r="D148" s="79">
        <v>410</v>
      </c>
      <c r="E148" s="15" t="s">
        <v>196</v>
      </c>
      <c r="F148" s="5"/>
      <c r="G148" s="6">
        <v>10</v>
      </c>
      <c r="H148" s="6"/>
      <c r="I148" s="7">
        <v>10</v>
      </c>
      <c r="J148" s="126">
        <v>10</v>
      </c>
      <c r="K148" s="126">
        <f>SUM(K149)</f>
        <v>0</v>
      </c>
      <c r="L148" s="126">
        <v>0</v>
      </c>
    </row>
    <row r="149" spans="1:12" s="44" customFormat="1" ht="25.5" customHeight="1">
      <c r="A149" s="3">
        <v>142</v>
      </c>
      <c r="B149" s="8" t="s">
        <v>166</v>
      </c>
      <c r="C149" s="9">
        <v>901</v>
      </c>
      <c r="D149" s="80">
        <v>410</v>
      </c>
      <c r="E149" s="16" t="s">
        <v>196</v>
      </c>
      <c r="F149" s="11" t="s">
        <v>57</v>
      </c>
      <c r="G149" s="12">
        <v>10</v>
      </c>
      <c r="H149" s="12"/>
      <c r="I149" s="13">
        <v>10</v>
      </c>
      <c r="J149" s="127">
        <v>10</v>
      </c>
      <c r="K149" s="127">
        <v>0</v>
      </c>
      <c r="L149" s="126">
        <v>0</v>
      </c>
    </row>
    <row r="150" spans="1:12" s="44" customFormat="1" ht="18.75" customHeight="1">
      <c r="A150" s="3">
        <v>143</v>
      </c>
      <c r="B150" s="2" t="s">
        <v>91</v>
      </c>
      <c r="C150" s="3">
        <v>901</v>
      </c>
      <c r="D150" s="4">
        <v>412</v>
      </c>
      <c r="E150" s="5"/>
      <c r="F150" s="11"/>
      <c r="G150" s="19">
        <v>1335.5</v>
      </c>
      <c r="H150" s="12"/>
      <c r="I150" s="7">
        <v>1708.8</v>
      </c>
      <c r="J150" s="126">
        <v>1834</v>
      </c>
      <c r="K150" s="126">
        <v>500</v>
      </c>
      <c r="L150" s="126">
        <f aca="true" t="shared" si="10" ref="L150:L161">K150/J150*100</f>
        <v>27.262813522355504</v>
      </c>
    </row>
    <row r="151" spans="1:12" s="44" customFormat="1" ht="39" customHeight="1">
      <c r="A151" s="3">
        <v>144</v>
      </c>
      <c r="B151" s="106" t="s">
        <v>327</v>
      </c>
      <c r="C151" s="99">
        <v>901</v>
      </c>
      <c r="D151" s="100">
        <v>412</v>
      </c>
      <c r="E151" s="101" t="s">
        <v>106</v>
      </c>
      <c r="F151" s="102"/>
      <c r="G151" s="104">
        <v>730</v>
      </c>
      <c r="H151" s="104"/>
      <c r="I151" s="105">
        <v>970.7</v>
      </c>
      <c r="J151" s="126">
        <v>860.7</v>
      </c>
      <c r="K151" s="126">
        <v>0</v>
      </c>
      <c r="L151" s="126">
        <f t="shared" si="10"/>
        <v>0</v>
      </c>
    </row>
    <row r="152" spans="1:12" s="44" customFormat="1" ht="30" customHeight="1">
      <c r="A152" s="3">
        <v>145</v>
      </c>
      <c r="B152" s="14" t="s">
        <v>58</v>
      </c>
      <c r="C152" s="3">
        <v>901</v>
      </c>
      <c r="D152" s="4">
        <v>412</v>
      </c>
      <c r="E152" s="5" t="s">
        <v>107</v>
      </c>
      <c r="F152" s="11"/>
      <c r="G152" s="12">
        <v>115.5</v>
      </c>
      <c r="H152" s="12"/>
      <c r="I152" s="7">
        <v>308.5</v>
      </c>
      <c r="J152" s="126">
        <v>258.5</v>
      </c>
      <c r="K152" s="126">
        <v>0</v>
      </c>
      <c r="L152" s="126">
        <f t="shared" si="10"/>
        <v>0</v>
      </c>
    </row>
    <row r="153" spans="1:12" s="44" customFormat="1" ht="30" customHeight="1">
      <c r="A153" s="3">
        <v>146</v>
      </c>
      <c r="B153" s="8" t="s">
        <v>166</v>
      </c>
      <c r="C153" s="9">
        <v>901</v>
      </c>
      <c r="D153" s="10">
        <v>412</v>
      </c>
      <c r="E153" s="11" t="s">
        <v>107</v>
      </c>
      <c r="F153" s="11" t="s">
        <v>57</v>
      </c>
      <c r="G153" s="12">
        <v>115.5</v>
      </c>
      <c r="H153" s="12"/>
      <c r="I153" s="13">
        <v>308.5</v>
      </c>
      <c r="J153" s="127">
        <v>258.5</v>
      </c>
      <c r="K153" s="127">
        <v>0</v>
      </c>
      <c r="L153" s="126">
        <f t="shared" si="10"/>
        <v>0</v>
      </c>
    </row>
    <row r="154" spans="1:12" s="44" customFormat="1" ht="30" customHeight="1">
      <c r="A154" s="3">
        <v>147</v>
      </c>
      <c r="B154" s="14" t="s">
        <v>217</v>
      </c>
      <c r="C154" s="3">
        <v>901</v>
      </c>
      <c r="D154" s="4">
        <v>412</v>
      </c>
      <c r="E154" s="5" t="s">
        <v>108</v>
      </c>
      <c r="F154" s="11"/>
      <c r="G154" s="12">
        <v>120</v>
      </c>
      <c r="H154" s="12"/>
      <c r="I154" s="7">
        <v>120</v>
      </c>
      <c r="J154" s="126">
        <f>J155</f>
        <v>150</v>
      </c>
      <c r="K154" s="126">
        <v>140</v>
      </c>
      <c r="L154" s="126">
        <f t="shared" si="10"/>
        <v>93.33333333333333</v>
      </c>
    </row>
    <row r="155" spans="1:12" s="44" customFormat="1" ht="27" customHeight="1">
      <c r="A155" s="3">
        <v>148</v>
      </c>
      <c r="B155" s="8" t="s">
        <v>166</v>
      </c>
      <c r="C155" s="9">
        <v>901</v>
      </c>
      <c r="D155" s="10">
        <v>412</v>
      </c>
      <c r="E155" s="11" t="s">
        <v>108</v>
      </c>
      <c r="F155" s="11" t="s">
        <v>57</v>
      </c>
      <c r="G155" s="12">
        <v>120</v>
      </c>
      <c r="H155" s="12"/>
      <c r="I155" s="13">
        <v>120</v>
      </c>
      <c r="J155" s="127">
        <v>150</v>
      </c>
      <c r="K155" s="127">
        <v>140</v>
      </c>
      <c r="L155" s="126">
        <f t="shared" si="10"/>
        <v>93.33333333333333</v>
      </c>
    </row>
    <row r="156" spans="1:12" s="44" customFormat="1" ht="30" customHeight="1">
      <c r="A156" s="3">
        <v>149</v>
      </c>
      <c r="B156" s="17" t="s">
        <v>218</v>
      </c>
      <c r="C156" s="3">
        <v>901</v>
      </c>
      <c r="D156" s="4">
        <v>412</v>
      </c>
      <c r="E156" s="5" t="s">
        <v>109</v>
      </c>
      <c r="F156" s="11"/>
      <c r="G156" s="12">
        <v>250</v>
      </c>
      <c r="H156" s="12"/>
      <c r="I156" s="7">
        <v>255</v>
      </c>
      <c r="J156" s="126">
        <v>165</v>
      </c>
      <c r="K156" s="126">
        <v>0</v>
      </c>
      <c r="L156" s="126">
        <f t="shared" si="10"/>
        <v>0</v>
      </c>
    </row>
    <row r="157" spans="1:12" s="44" customFormat="1" ht="30" customHeight="1">
      <c r="A157" s="3">
        <v>150</v>
      </c>
      <c r="B157" s="8" t="s">
        <v>166</v>
      </c>
      <c r="C157" s="9">
        <v>901</v>
      </c>
      <c r="D157" s="10">
        <v>412</v>
      </c>
      <c r="E157" s="11" t="s">
        <v>109</v>
      </c>
      <c r="F157" s="11" t="s">
        <v>57</v>
      </c>
      <c r="G157" s="12">
        <v>250</v>
      </c>
      <c r="H157" s="12"/>
      <c r="I157" s="13">
        <v>255</v>
      </c>
      <c r="J157" s="127">
        <v>165</v>
      </c>
      <c r="K157" s="127">
        <v>0</v>
      </c>
      <c r="L157" s="127">
        <f t="shared" si="10"/>
        <v>0</v>
      </c>
    </row>
    <row r="158" spans="1:12" s="44" customFormat="1" ht="23.25" customHeight="1">
      <c r="A158" s="3">
        <v>151</v>
      </c>
      <c r="B158" s="72" t="s">
        <v>193</v>
      </c>
      <c r="C158" s="3">
        <v>901</v>
      </c>
      <c r="D158" s="4">
        <v>412</v>
      </c>
      <c r="E158" s="5" t="s">
        <v>110</v>
      </c>
      <c r="F158" s="5"/>
      <c r="G158" s="6">
        <v>44.5</v>
      </c>
      <c r="H158" s="6"/>
      <c r="I158" s="7">
        <v>47.2</v>
      </c>
      <c r="J158" s="126">
        <v>47.2</v>
      </c>
      <c r="K158" s="126">
        <v>0</v>
      </c>
      <c r="L158" s="127">
        <f t="shared" si="10"/>
        <v>0</v>
      </c>
    </row>
    <row r="159" spans="1:12" s="44" customFormat="1" ht="29.25" customHeight="1">
      <c r="A159" s="3">
        <v>152</v>
      </c>
      <c r="B159" s="8" t="s">
        <v>166</v>
      </c>
      <c r="C159" s="9">
        <v>901</v>
      </c>
      <c r="D159" s="10">
        <v>412</v>
      </c>
      <c r="E159" s="11" t="s">
        <v>110</v>
      </c>
      <c r="F159" s="11" t="s">
        <v>57</v>
      </c>
      <c r="G159" s="12">
        <v>44.5</v>
      </c>
      <c r="H159" s="12"/>
      <c r="I159" s="13">
        <v>47.2</v>
      </c>
      <c r="J159" s="127">
        <v>47.2</v>
      </c>
      <c r="K159" s="127">
        <v>0</v>
      </c>
      <c r="L159" s="127">
        <f t="shared" si="10"/>
        <v>0</v>
      </c>
    </row>
    <row r="160" spans="1:12" s="44" customFormat="1" ht="42" customHeight="1">
      <c r="A160" s="3">
        <v>153</v>
      </c>
      <c r="B160" s="17" t="s">
        <v>328</v>
      </c>
      <c r="C160" s="3">
        <v>901</v>
      </c>
      <c r="D160" s="4">
        <v>412</v>
      </c>
      <c r="E160" s="5" t="s">
        <v>194</v>
      </c>
      <c r="F160" s="5"/>
      <c r="G160" s="6">
        <v>200</v>
      </c>
      <c r="H160" s="6"/>
      <c r="I160" s="7">
        <v>240</v>
      </c>
      <c r="J160" s="126">
        <v>240</v>
      </c>
      <c r="K160" s="126">
        <v>0</v>
      </c>
      <c r="L160" s="127">
        <f t="shared" si="10"/>
        <v>0</v>
      </c>
    </row>
    <row r="161" spans="1:12" s="44" customFormat="1" ht="31.5" customHeight="1">
      <c r="A161" s="3">
        <v>154</v>
      </c>
      <c r="B161" s="8" t="s">
        <v>166</v>
      </c>
      <c r="C161" s="9">
        <v>901</v>
      </c>
      <c r="D161" s="10">
        <v>412</v>
      </c>
      <c r="E161" s="11" t="s">
        <v>194</v>
      </c>
      <c r="F161" s="11" t="s">
        <v>57</v>
      </c>
      <c r="G161" s="12">
        <v>200</v>
      </c>
      <c r="H161" s="12"/>
      <c r="I161" s="13">
        <v>240</v>
      </c>
      <c r="J161" s="127">
        <v>240</v>
      </c>
      <c r="K161" s="127">
        <v>0</v>
      </c>
      <c r="L161" s="127">
        <f t="shared" si="10"/>
        <v>0</v>
      </c>
    </row>
    <row r="162" spans="1:12" s="44" customFormat="1" ht="19.5" customHeight="1">
      <c r="A162" s="3">
        <v>155</v>
      </c>
      <c r="B162" s="2" t="s">
        <v>53</v>
      </c>
      <c r="C162" s="3">
        <v>901</v>
      </c>
      <c r="D162" s="4">
        <v>412</v>
      </c>
      <c r="E162" s="5" t="s">
        <v>103</v>
      </c>
      <c r="F162" s="11"/>
      <c r="G162" s="12"/>
      <c r="H162" s="12"/>
      <c r="I162" s="13">
        <v>0</v>
      </c>
      <c r="J162" s="126">
        <f>J163</f>
        <v>216</v>
      </c>
      <c r="K162" s="126">
        <v>0</v>
      </c>
      <c r="L162" s="126">
        <v>0</v>
      </c>
    </row>
    <row r="163" spans="1:12" s="44" customFormat="1" ht="27" customHeight="1">
      <c r="A163" s="3">
        <v>156</v>
      </c>
      <c r="B163" s="2" t="s">
        <v>441</v>
      </c>
      <c r="C163" s="9">
        <v>901</v>
      </c>
      <c r="D163" s="10">
        <v>412</v>
      </c>
      <c r="E163" s="11" t="s">
        <v>442</v>
      </c>
      <c r="F163" s="11"/>
      <c r="G163" s="12"/>
      <c r="H163" s="12"/>
      <c r="I163" s="13">
        <v>0</v>
      </c>
      <c r="J163" s="126">
        <f>J164</f>
        <v>216</v>
      </c>
      <c r="K163" s="126">
        <v>0</v>
      </c>
      <c r="L163" s="126">
        <v>0</v>
      </c>
    </row>
    <row r="164" spans="1:12" s="44" customFormat="1" ht="27" customHeight="1">
      <c r="A164" s="3">
        <v>130</v>
      </c>
      <c r="B164" s="8" t="s">
        <v>166</v>
      </c>
      <c r="C164" s="9">
        <v>901</v>
      </c>
      <c r="D164" s="10">
        <v>412</v>
      </c>
      <c r="E164" s="11" t="s">
        <v>442</v>
      </c>
      <c r="F164" s="11" t="s">
        <v>57</v>
      </c>
      <c r="G164" s="12"/>
      <c r="H164" s="12"/>
      <c r="I164" s="13">
        <v>0</v>
      </c>
      <c r="J164" s="127">
        <v>216</v>
      </c>
      <c r="K164" s="127">
        <v>0</v>
      </c>
      <c r="L164" s="127">
        <v>0</v>
      </c>
    </row>
    <row r="165" spans="1:12" s="44" customFormat="1" ht="46.5" customHeight="1">
      <c r="A165" s="3">
        <v>131</v>
      </c>
      <c r="B165" s="98" t="s">
        <v>414</v>
      </c>
      <c r="C165" s="99">
        <v>901</v>
      </c>
      <c r="D165" s="100">
        <v>412</v>
      </c>
      <c r="E165" s="108" t="s">
        <v>132</v>
      </c>
      <c r="F165" s="110"/>
      <c r="G165" s="104">
        <v>50</v>
      </c>
      <c r="H165" s="104"/>
      <c r="I165" s="105">
        <v>62.1</v>
      </c>
      <c r="J165" s="126">
        <v>62.1</v>
      </c>
      <c r="K165" s="126">
        <f>SUM(K166)</f>
        <v>0</v>
      </c>
      <c r="L165" s="126">
        <v>0</v>
      </c>
    </row>
    <row r="166" spans="1:12" s="44" customFormat="1" ht="27" customHeight="1">
      <c r="A166" s="3">
        <v>132</v>
      </c>
      <c r="B166" s="17" t="s">
        <v>219</v>
      </c>
      <c r="C166" s="3">
        <v>901</v>
      </c>
      <c r="D166" s="4">
        <v>412</v>
      </c>
      <c r="E166" s="5" t="s">
        <v>133</v>
      </c>
      <c r="F166" s="11"/>
      <c r="G166" s="12">
        <v>50</v>
      </c>
      <c r="H166" s="12"/>
      <c r="I166" s="7">
        <v>62.1</v>
      </c>
      <c r="J166" s="126">
        <v>62.1</v>
      </c>
      <c r="K166" s="126">
        <v>0</v>
      </c>
      <c r="L166" s="126">
        <v>0</v>
      </c>
    </row>
    <row r="167" spans="1:12" s="44" customFormat="1" ht="40.5" customHeight="1">
      <c r="A167" s="3">
        <v>133</v>
      </c>
      <c r="B167" s="8" t="s">
        <v>168</v>
      </c>
      <c r="C167" s="9">
        <v>901</v>
      </c>
      <c r="D167" s="10">
        <v>412</v>
      </c>
      <c r="E167" s="11" t="s">
        <v>133</v>
      </c>
      <c r="F167" s="11" t="s">
        <v>42</v>
      </c>
      <c r="G167" s="12">
        <v>50</v>
      </c>
      <c r="H167" s="12"/>
      <c r="I167" s="13">
        <v>62.1</v>
      </c>
      <c r="J167" s="127">
        <v>62.1</v>
      </c>
      <c r="K167" s="127">
        <v>0</v>
      </c>
      <c r="L167" s="127">
        <v>0</v>
      </c>
    </row>
    <row r="168" spans="1:12" s="44" customFormat="1" ht="41.25" customHeight="1">
      <c r="A168" s="3">
        <v>134</v>
      </c>
      <c r="B168" s="98" t="s">
        <v>266</v>
      </c>
      <c r="C168" s="99">
        <v>901</v>
      </c>
      <c r="D168" s="109">
        <v>412</v>
      </c>
      <c r="E168" s="108" t="s">
        <v>252</v>
      </c>
      <c r="F168" s="110"/>
      <c r="G168" s="104">
        <v>0</v>
      </c>
      <c r="H168" s="104"/>
      <c r="I168" s="105">
        <v>350</v>
      </c>
      <c r="J168" s="126">
        <v>273.2</v>
      </c>
      <c r="K168" s="126">
        <v>160</v>
      </c>
      <c r="L168" s="126">
        <f>K168/J168*100</f>
        <v>58.565153733528554</v>
      </c>
    </row>
    <row r="169" spans="1:12" s="44" customFormat="1" ht="41.25" customHeight="1">
      <c r="A169" s="3">
        <v>135</v>
      </c>
      <c r="B169" s="2" t="s">
        <v>381</v>
      </c>
      <c r="C169" s="3">
        <v>901</v>
      </c>
      <c r="D169" s="79">
        <v>412</v>
      </c>
      <c r="E169" s="15" t="s">
        <v>380</v>
      </c>
      <c r="F169" s="15"/>
      <c r="G169" s="6"/>
      <c r="H169" s="6"/>
      <c r="I169" s="7">
        <v>350</v>
      </c>
      <c r="J169" s="126">
        <v>273.2</v>
      </c>
      <c r="K169" s="126">
        <v>160</v>
      </c>
      <c r="L169" s="126">
        <f>K169/J169*100</f>
        <v>58.565153733528554</v>
      </c>
    </row>
    <row r="170" spans="1:12" s="44" customFormat="1" ht="41.25" customHeight="1">
      <c r="A170" s="9">
        <v>136</v>
      </c>
      <c r="B170" s="8" t="s">
        <v>376</v>
      </c>
      <c r="C170" s="9">
        <v>901</v>
      </c>
      <c r="D170" s="80">
        <v>412</v>
      </c>
      <c r="E170" s="16" t="s">
        <v>380</v>
      </c>
      <c r="F170" s="16" t="s">
        <v>57</v>
      </c>
      <c r="G170" s="12"/>
      <c r="H170" s="12"/>
      <c r="I170" s="13">
        <v>350</v>
      </c>
      <c r="J170" s="127">
        <v>273.2</v>
      </c>
      <c r="K170" s="127">
        <v>160</v>
      </c>
      <c r="L170" s="127">
        <f>K170/J170*100</f>
        <v>58.565153733528554</v>
      </c>
    </row>
    <row r="171" spans="1:14" s="44" customFormat="1" ht="43.5" customHeight="1">
      <c r="A171" s="3">
        <v>137</v>
      </c>
      <c r="B171" s="98" t="s">
        <v>220</v>
      </c>
      <c r="C171" s="99">
        <v>901</v>
      </c>
      <c r="D171" s="100">
        <v>412</v>
      </c>
      <c r="E171" s="101" t="s">
        <v>207</v>
      </c>
      <c r="F171" s="102"/>
      <c r="G171" s="104">
        <v>53.5</v>
      </c>
      <c r="H171" s="104"/>
      <c r="I171" s="105">
        <v>24</v>
      </c>
      <c r="J171" s="126">
        <v>0</v>
      </c>
      <c r="K171" s="126">
        <v>0</v>
      </c>
      <c r="L171" s="126">
        <v>0</v>
      </c>
      <c r="N171" s="45" t="s">
        <v>313</v>
      </c>
    </row>
    <row r="172" spans="1:12" s="44" customFormat="1" ht="27" customHeight="1">
      <c r="A172" s="3">
        <v>138</v>
      </c>
      <c r="B172" s="2" t="s">
        <v>200</v>
      </c>
      <c r="C172" s="3">
        <v>901</v>
      </c>
      <c r="D172" s="4">
        <v>412</v>
      </c>
      <c r="E172" s="5" t="s">
        <v>137</v>
      </c>
      <c r="F172" s="11"/>
      <c r="G172" s="12">
        <v>53.5</v>
      </c>
      <c r="H172" s="12"/>
      <c r="I172" s="7">
        <v>24</v>
      </c>
      <c r="J172" s="126">
        <v>0</v>
      </c>
      <c r="K172" s="126">
        <v>0</v>
      </c>
      <c r="L172" s="127">
        <v>0</v>
      </c>
    </row>
    <row r="173" spans="1:12" s="44" customFormat="1" ht="27.75" customHeight="1">
      <c r="A173" s="3">
        <v>139</v>
      </c>
      <c r="B173" s="8" t="s">
        <v>166</v>
      </c>
      <c r="C173" s="9">
        <v>901</v>
      </c>
      <c r="D173" s="10">
        <v>412</v>
      </c>
      <c r="E173" s="11" t="s">
        <v>137</v>
      </c>
      <c r="F173" s="11" t="s">
        <v>57</v>
      </c>
      <c r="G173" s="12">
        <v>53.5</v>
      </c>
      <c r="H173" s="12"/>
      <c r="I173" s="13">
        <v>24</v>
      </c>
      <c r="J173" s="127">
        <v>0</v>
      </c>
      <c r="K173" s="127">
        <v>0</v>
      </c>
      <c r="L173" s="127">
        <v>0</v>
      </c>
    </row>
    <row r="174" spans="1:12" s="44" customFormat="1" ht="53.25" customHeight="1">
      <c r="A174" s="3">
        <v>140</v>
      </c>
      <c r="B174" s="98" t="s">
        <v>419</v>
      </c>
      <c r="C174" s="99">
        <v>901</v>
      </c>
      <c r="D174" s="109">
        <v>412</v>
      </c>
      <c r="E174" s="108" t="s">
        <v>208</v>
      </c>
      <c r="F174" s="108"/>
      <c r="G174" s="111">
        <v>500</v>
      </c>
      <c r="H174" s="111"/>
      <c r="I174" s="105">
        <v>300</v>
      </c>
      <c r="J174" s="126">
        <v>420</v>
      </c>
      <c r="K174" s="126">
        <v>200</v>
      </c>
      <c r="L174" s="126">
        <f>K174/J174*100</f>
        <v>47.61904761904761</v>
      </c>
    </row>
    <row r="175" spans="1:12" s="44" customFormat="1" ht="77.25" customHeight="1">
      <c r="A175" s="3">
        <v>141</v>
      </c>
      <c r="B175" s="81" t="s">
        <v>282</v>
      </c>
      <c r="C175" s="3">
        <v>901</v>
      </c>
      <c r="D175" s="79">
        <v>412</v>
      </c>
      <c r="E175" s="15" t="s">
        <v>283</v>
      </c>
      <c r="F175" s="15"/>
      <c r="G175" s="12">
        <v>500</v>
      </c>
      <c r="H175" s="12"/>
      <c r="I175" s="7">
        <v>300</v>
      </c>
      <c r="J175" s="126">
        <v>420</v>
      </c>
      <c r="K175" s="126">
        <v>200</v>
      </c>
      <c r="L175" s="126">
        <f>K175/J175*100</f>
        <v>47.61904761904761</v>
      </c>
    </row>
    <row r="176" spans="1:12" s="44" customFormat="1" ht="30" customHeight="1">
      <c r="A176" s="3">
        <v>142</v>
      </c>
      <c r="B176" s="8" t="s">
        <v>166</v>
      </c>
      <c r="C176" s="9">
        <v>901</v>
      </c>
      <c r="D176" s="80">
        <v>412</v>
      </c>
      <c r="E176" s="16" t="s">
        <v>283</v>
      </c>
      <c r="F176" s="16" t="s">
        <v>57</v>
      </c>
      <c r="G176" s="12">
        <v>500</v>
      </c>
      <c r="H176" s="12"/>
      <c r="I176" s="13">
        <v>300</v>
      </c>
      <c r="J176" s="127">
        <v>420</v>
      </c>
      <c r="K176" s="127">
        <v>200</v>
      </c>
      <c r="L176" s="127">
        <f>K176/J176*100</f>
        <v>47.61904761904761</v>
      </c>
    </row>
    <row r="177" spans="1:12" s="44" customFormat="1" ht="34.5" customHeight="1">
      <c r="A177" s="3">
        <v>143</v>
      </c>
      <c r="B177" s="112" t="s">
        <v>420</v>
      </c>
      <c r="C177" s="99">
        <v>901</v>
      </c>
      <c r="D177" s="109">
        <v>412</v>
      </c>
      <c r="E177" s="108" t="s">
        <v>210</v>
      </c>
      <c r="F177" s="108"/>
      <c r="G177" s="111">
        <v>2</v>
      </c>
      <c r="H177" s="111"/>
      <c r="I177" s="105">
        <v>2</v>
      </c>
      <c r="J177" s="126">
        <f>SUM(J178)</f>
        <v>2</v>
      </c>
      <c r="K177" s="126">
        <f aca="true" t="shared" si="11" ref="J177:K179">SUM(K178)</f>
        <v>0</v>
      </c>
      <c r="L177" s="126">
        <v>0</v>
      </c>
    </row>
    <row r="178" spans="1:12" s="44" customFormat="1" ht="34.5" customHeight="1">
      <c r="A178" s="3">
        <v>144</v>
      </c>
      <c r="B178" s="66" t="s">
        <v>221</v>
      </c>
      <c r="C178" s="3">
        <v>901</v>
      </c>
      <c r="D178" s="79">
        <v>412</v>
      </c>
      <c r="E178" s="15" t="s">
        <v>223</v>
      </c>
      <c r="F178" s="15"/>
      <c r="G178" s="6">
        <v>2</v>
      </c>
      <c r="H178" s="6"/>
      <c r="I178" s="7">
        <v>2</v>
      </c>
      <c r="J178" s="126">
        <f t="shared" si="11"/>
        <v>2</v>
      </c>
      <c r="K178" s="126">
        <f t="shared" si="11"/>
        <v>0</v>
      </c>
      <c r="L178" s="126">
        <v>0</v>
      </c>
    </row>
    <row r="179" spans="1:12" s="44" customFormat="1" ht="45" customHeight="1">
      <c r="A179" s="3">
        <v>145</v>
      </c>
      <c r="B179" s="17" t="s">
        <v>222</v>
      </c>
      <c r="C179" s="3">
        <v>901</v>
      </c>
      <c r="D179" s="79">
        <v>412</v>
      </c>
      <c r="E179" s="15" t="s">
        <v>211</v>
      </c>
      <c r="F179" s="15"/>
      <c r="G179" s="12">
        <v>2</v>
      </c>
      <c r="H179" s="12"/>
      <c r="I179" s="7">
        <v>2</v>
      </c>
      <c r="J179" s="126">
        <f t="shared" si="11"/>
        <v>2</v>
      </c>
      <c r="K179" s="126">
        <f t="shared" si="11"/>
        <v>0</v>
      </c>
      <c r="L179" s="126">
        <v>0</v>
      </c>
    </row>
    <row r="180" spans="1:12" s="44" customFormat="1" ht="29.25" customHeight="1">
      <c r="A180" s="3">
        <v>146</v>
      </c>
      <c r="B180" s="8" t="s">
        <v>166</v>
      </c>
      <c r="C180" s="9">
        <v>901</v>
      </c>
      <c r="D180" s="80">
        <v>412</v>
      </c>
      <c r="E180" s="16" t="s">
        <v>211</v>
      </c>
      <c r="F180" s="16" t="s">
        <v>57</v>
      </c>
      <c r="G180" s="12">
        <v>2</v>
      </c>
      <c r="H180" s="12"/>
      <c r="I180" s="13">
        <v>2</v>
      </c>
      <c r="J180" s="127">
        <v>2</v>
      </c>
      <c r="K180" s="127">
        <v>0</v>
      </c>
      <c r="L180" s="127">
        <v>0</v>
      </c>
    </row>
    <row r="181" spans="1:12" s="44" customFormat="1" ht="21" customHeight="1">
      <c r="A181" s="3">
        <v>147</v>
      </c>
      <c r="B181" s="2" t="s">
        <v>12</v>
      </c>
      <c r="C181" s="3">
        <v>901</v>
      </c>
      <c r="D181" s="4">
        <v>500</v>
      </c>
      <c r="E181" s="5"/>
      <c r="F181" s="11"/>
      <c r="G181" s="19">
        <v>28445.6</v>
      </c>
      <c r="H181" s="12"/>
      <c r="I181" s="7">
        <v>41625.5</v>
      </c>
      <c r="J181" s="126">
        <v>405560.9</v>
      </c>
      <c r="K181" s="126">
        <v>98104.1</v>
      </c>
      <c r="L181" s="126">
        <f>K181/J181*100</f>
        <v>24.18973328050115</v>
      </c>
    </row>
    <row r="182" spans="1:12" s="44" customFormat="1" ht="14.25" customHeight="1">
      <c r="A182" s="3">
        <v>148</v>
      </c>
      <c r="B182" s="2" t="s">
        <v>13</v>
      </c>
      <c r="C182" s="3">
        <v>901</v>
      </c>
      <c r="D182" s="4">
        <v>501</v>
      </c>
      <c r="E182" s="5"/>
      <c r="F182" s="11"/>
      <c r="G182" s="19">
        <v>2070</v>
      </c>
      <c r="H182" s="12"/>
      <c r="I182" s="7">
        <v>3211.3</v>
      </c>
      <c r="J182" s="126">
        <v>129230.2</v>
      </c>
      <c r="K182" s="126">
        <v>80852.5</v>
      </c>
      <c r="L182" s="126">
        <f>K182/J182*100</f>
        <v>62.564710106461185</v>
      </c>
    </row>
    <row r="183" spans="1:12" s="44" customFormat="1" ht="40.5" customHeight="1">
      <c r="A183" s="3">
        <v>149</v>
      </c>
      <c r="B183" s="106" t="s">
        <v>421</v>
      </c>
      <c r="C183" s="99">
        <v>901</v>
      </c>
      <c r="D183" s="100">
        <v>501</v>
      </c>
      <c r="E183" s="101" t="s">
        <v>135</v>
      </c>
      <c r="F183" s="102"/>
      <c r="G183" s="104">
        <v>420</v>
      </c>
      <c r="H183" s="104"/>
      <c r="I183" s="105">
        <v>839.1</v>
      </c>
      <c r="J183" s="126">
        <v>620</v>
      </c>
      <c r="K183" s="126">
        <v>551.2</v>
      </c>
      <c r="L183" s="126">
        <f>K183/J183*100</f>
        <v>88.90322580645163</v>
      </c>
    </row>
    <row r="184" spans="1:12" s="44" customFormat="1" ht="33" customHeight="1">
      <c r="A184" s="3">
        <v>150</v>
      </c>
      <c r="B184" s="14" t="s">
        <v>197</v>
      </c>
      <c r="C184" s="3">
        <v>901</v>
      </c>
      <c r="D184" s="4">
        <v>501</v>
      </c>
      <c r="E184" s="5" t="s">
        <v>136</v>
      </c>
      <c r="F184" s="11"/>
      <c r="G184" s="12">
        <v>420</v>
      </c>
      <c r="H184" s="12"/>
      <c r="I184" s="7">
        <v>839.1</v>
      </c>
      <c r="J184" s="126">
        <v>420</v>
      </c>
      <c r="K184" s="126">
        <v>351.2</v>
      </c>
      <c r="L184" s="126">
        <f>K184/J184*100</f>
        <v>83.61904761904762</v>
      </c>
    </row>
    <row r="185" spans="1:12" s="44" customFormat="1" ht="24" customHeight="1">
      <c r="A185" s="3">
        <v>151</v>
      </c>
      <c r="B185" s="8" t="s">
        <v>166</v>
      </c>
      <c r="C185" s="9">
        <v>901</v>
      </c>
      <c r="D185" s="10">
        <v>501</v>
      </c>
      <c r="E185" s="11" t="s">
        <v>136</v>
      </c>
      <c r="F185" s="11" t="s">
        <v>57</v>
      </c>
      <c r="G185" s="12">
        <v>420</v>
      </c>
      <c r="H185" s="12"/>
      <c r="I185" s="13">
        <v>839.1</v>
      </c>
      <c r="J185" s="127">
        <v>420</v>
      </c>
      <c r="K185" s="127">
        <v>351.2</v>
      </c>
      <c r="L185" s="127">
        <f>K185/J185*100</f>
        <v>83.61904761904762</v>
      </c>
    </row>
    <row r="186" spans="1:13" s="44" customFormat="1" ht="42.75" customHeight="1">
      <c r="A186" s="3">
        <v>152</v>
      </c>
      <c r="B186" s="2" t="s">
        <v>444</v>
      </c>
      <c r="C186" s="3">
        <v>901</v>
      </c>
      <c r="D186" s="4">
        <v>501</v>
      </c>
      <c r="E186" s="5" t="s">
        <v>445</v>
      </c>
      <c r="F186" s="5"/>
      <c r="G186" s="6"/>
      <c r="H186" s="6"/>
      <c r="I186" s="7">
        <v>0</v>
      </c>
      <c r="J186" s="126">
        <v>0</v>
      </c>
      <c r="K186" s="126">
        <v>0</v>
      </c>
      <c r="L186" s="126">
        <v>0</v>
      </c>
      <c r="M186" s="45" t="s">
        <v>313</v>
      </c>
    </row>
    <row r="187" spans="1:12" s="44" customFormat="1" ht="24" customHeight="1">
      <c r="A187" s="3">
        <v>153</v>
      </c>
      <c r="B187" s="8" t="s">
        <v>166</v>
      </c>
      <c r="C187" s="9">
        <v>901</v>
      </c>
      <c r="D187" s="10">
        <v>501</v>
      </c>
      <c r="E187" s="11" t="s">
        <v>445</v>
      </c>
      <c r="F187" s="11" t="s">
        <v>57</v>
      </c>
      <c r="G187" s="12"/>
      <c r="H187" s="12"/>
      <c r="I187" s="13">
        <v>0</v>
      </c>
      <c r="J187" s="127">
        <v>0</v>
      </c>
      <c r="K187" s="127">
        <v>0</v>
      </c>
      <c r="L187" s="127">
        <v>0</v>
      </c>
    </row>
    <row r="188" spans="1:12" s="44" customFormat="1" ht="24" customHeight="1">
      <c r="A188" s="3">
        <v>154</v>
      </c>
      <c r="B188" s="14" t="s">
        <v>481</v>
      </c>
      <c r="C188" s="3">
        <v>901</v>
      </c>
      <c r="D188" s="4">
        <v>501</v>
      </c>
      <c r="E188" s="5" t="s">
        <v>482</v>
      </c>
      <c r="F188" s="5"/>
      <c r="G188" s="6"/>
      <c r="H188" s="6"/>
      <c r="I188" s="7">
        <v>0</v>
      </c>
      <c r="J188" s="126">
        <v>200</v>
      </c>
      <c r="K188" s="126">
        <v>200</v>
      </c>
      <c r="L188" s="126">
        <v>100</v>
      </c>
    </row>
    <row r="189" spans="1:12" s="44" customFormat="1" ht="24" customHeight="1">
      <c r="A189" s="3">
        <v>155</v>
      </c>
      <c r="B189" s="68" t="s">
        <v>166</v>
      </c>
      <c r="C189" s="9">
        <v>901</v>
      </c>
      <c r="D189" s="10">
        <v>501</v>
      </c>
      <c r="E189" s="11" t="s">
        <v>482</v>
      </c>
      <c r="F189" s="11" t="s">
        <v>57</v>
      </c>
      <c r="G189" s="12"/>
      <c r="H189" s="12"/>
      <c r="I189" s="13">
        <v>0</v>
      </c>
      <c r="J189" s="127">
        <v>200</v>
      </c>
      <c r="K189" s="127">
        <v>200</v>
      </c>
      <c r="L189" s="127">
        <v>100</v>
      </c>
    </row>
    <row r="190" spans="1:12" s="44" customFormat="1" ht="42" customHeight="1">
      <c r="A190" s="3">
        <v>156</v>
      </c>
      <c r="B190" s="106" t="s">
        <v>327</v>
      </c>
      <c r="C190" s="119">
        <v>901</v>
      </c>
      <c r="D190" s="120">
        <v>501</v>
      </c>
      <c r="E190" s="101" t="s">
        <v>106</v>
      </c>
      <c r="F190" s="102"/>
      <c r="G190" s="104">
        <v>370</v>
      </c>
      <c r="H190" s="104"/>
      <c r="I190" s="105">
        <v>300</v>
      </c>
      <c r="J190" s="126">
        <v>0</v>
      </c>
      <c r="K190" s="126">
        <f>SUM(K191)</f>
        <v>0</v>
      </c>
      <c r="L190" s="126">
        <v>0</v>
      </c>
    </row>
    <row r="191" spans="1:12" s="44" customFormat="1" ht="33.75" customHeight="1">
      <c r="A191" s="3">
        <v>157</v>
      </c>
      <c r="B191" s="2" t="s">
        <v>329</v>
      </c>
      <c r="C191" s="9">
        <v>901</v>
      </c>
      <c r="D191" s="10">
        <v>501</v>
      </c>
      <c r="E191" s="11" t="s">
        <v>316</v>
      </c>
      <c r="F191" s="11"/>
      <c r="G191" s="12">
        <v>370</v>
      </c>
      <c r="H191" s="12"/>
      <c r="I191" s="7">
        <v>300</v>
      </c>
      <c r="J191" s="126">
        <v>0</v>
      </c>
      <c r="K191" s="126">
        <f>SUM(K192)</f>
        <v>0</v>
      </c>
      <c r="L191" s="127">
        <v>0</v>
      </c>
    </row>
    <row r="192" spans="1:12" s="44" customFormat="1" ht="29.25" customHeight="1">
      <c r="A192" s="3">
        <v>158</v>
      </c>
      <c r="B192" s="8" t="s">
        <v>166</v>
      </c>
      <c r="C192" s="9">
        <v>901</v>
      </c>
      <c r="D192" s="10">
        <v>501</v>
      </c>
      <c r="E192" s="11" t="s">
        <v>316</v>
      </c>
      <c r="F192" s="11" t="s">
        <v>57</v>
      </c>
      <c r="G192" s="12">
        <v>370</v>
      </c>
      <c r="H192" s="12"/>
      <c r="I192" s="13">
        <v>300</v>
      </c>
      <c r="J192" s="127">
        <v>0</v>
      </c>
      <c r="K192" s="127">
        <v>0</v>
      </c>
      <c r="L192" s="127">
        <v>0</v>
      </c>
    </row>
    <row r="193" spans="1:12" s="44" customFormat="1" ht="24" customHeight="1">
      <c r="A193" s="3">
        <v>159</v>
      </c>
      <c r="B193" s="98" t="s">
        <v>53</v>
      </c>
      <c r="C193" s="99">
        <v>901</v>
      </c>
      <c r="D193" s="100">
        <v>501</v>
      </c>
      <c r="E193" s="101" t="s">
        <v>103</v>
      </c>
      <c r="F193" s="102"/>
      <c r="G193" s="104"/>
      <c r="H193" s="104"/>
      <c r="I193" s="105">
        <v>0</v>
      </c>
      <c r="J193" s="126">
        <v>127680.8</v>
      </c>
      <c r="K193" s="127">
        <v>80301.3</v>
      </c>
      <c r="L193" s="127">
        <v>62.9</v>
      </c>
    </row>
    <row r="194" spans="1:12" s="44" customFormat="1" ht="27.75" customHeight="1">
      <c r="A194" s="3">
        <v>160</v>
      </c>
      <c r="B194" s="2" t="s">
        <v>441</v>
      </c>
      <c r="C194" s="9">
        <v>901</v>
      </c>
      <c r="D194" s="10">
        <v>501</v>
      </c>
      <c r="E194" s="11" t="s">
        <v>442</v>
      </c>
      <c r="F194" s="11"/>
      <c r="G194" s="12"/>
      <c r="H194" s="12"/>
      <c r="I194" s="13">
        <v>0</v>
      </c>
      <c r="J194" s="127">
        <v>127680.8</v>
      </c>
      <c r="K194" s="127">
        <v>80301.3</v>
      </c>
      <c r="L194" s="127">
        <v>62.9</v>
      </c>
    </row>
    <row r="195" spans="1:12" s="44" customFormat="1" ht="24" customHeight="1">
      <c r="A195" s="3">
        <v>161</v>
      </c>
      <c r="B195" s="8" t="s">
        <v>446</v>
      </c>
      <c r="C195" s="9">
        <v>901</v>
      </c>
      <c r="D195" s="10">
        <v>501</v>
      </c>
      <c r="E195" s="11" t="s">
        <v>442</v>
      </c>
      <c r="F195" s="11" t="s">
        <v>447</v>
      </c>
      <c r="G195" s="12"/>
      <c r="H195" s="12"/>
      <c r="I195" s="13">
        <v>0</v>
      </c>
      <c r="J195" s="127">
        <v>127680.8</v>
      </c>
      <c r="K195" s="127">
        <v>80301.3</v>
      </c>
      <c r="L195" s="127">
        <v>62.9</v>
      </c>
    </row>
    <row r="196" spans="1:12" s="44" customFormat="1" ht="54" customHeight="1">
      <c r="A196" s="3">
        <v>162</v>
      </c>
      <c r="B196" s="112" t="s">
        <v>422</v>
      </c>
      <c r="C196" s="99">
        <v>901</v>
      </c>
      <c r="D196" s="100">
        <v>501</v>
      </c>
      <c r="E196" s="101" t="s">
        <v>198</v>
      </c>
      <c r="F196" s="101"/>
      <c r="G196" s="103">
        <v>1280</v>
      </c>
      <c r="H196" s="104"/>
      <c r="I196" s="105">
        <v>1229</v>
      </c>
      <c r="J196" s="126">
        <v>562.7</v>
      </c>
      <c r="K196" s="126">
        <v>0</v>
      </c>
      <c r="L196" s="126">
        <f>K196/J196*100</f>
        <v>0</v>
      </c>
    </row>
    <row r="197" spans="1:12" s="44" customFormat="1" ht="26.25" customHeight="1">
      <c r="A197" s="3">
        <v>163</v>
      </c>
      <c r="B197" s="2" t="s">
        <v>317</v>
      </c>
      <c r="C197" s="3">
        <v>901</v>
      </c>
      <c r="D197" s="4">
        <v>501</v>
      </c>
      <c r="E197" s="5" t="s">
        <v>318</v>
      </c>
      <c r="F197" s="5"/>
      <c r="G197" s="12">
        <v>80</v>
      </c>
      <c r="H197" s="12"/>
      <c r="I197" s="7">
        <v>429</v>
      </c>
      <c r="J197" s="126">
        <v>62.7</v>
      </c>
      <c r="K197" s="126">
        <v>0</v>
      </c>
      <c r="L197" s="126">
        <f>K197/J197*100</f>
        <v>0</v>
      </c>
    </row>
    <row r="198" spans="1:12" s="44" customFormat="1" ht="28.5" customHeight="1">
      <c r="A198" s="3">
        <v>164</v>
      </c>
      <c r="B198" s="8" t="s">
        <v>166</v>
      </c>
      <c r="C198" s="9">
        <v>901</v>
      </c>
      <c r="D198" s="10">
        <v>501</v>
      </c>
      <c r="E198" s="11" t="s">
        <v>318</v>
      </c>
      <c r="F198" s="11" t="s">
        <v>57</v>
      </c>
      <c r="G198" s="12">
        <v>80</v>
      </c>
      <c r="H198" s="12"/>
      <c r="I198" s="13">
        <v>429</v>
      </c>
      <c r="J198" s="127">
        <v>62.7</v>
      </c>
      <c r="K198" s="127">
        <v>0</v>
      </c>
      <c r="L198" s="127">
        <f>K198/J198*100</f>
        <v>0</v>
      </c>
    </row>
    <row r="199" spans="1:12" s="44" customFormat="1" ht="44.25" customHeight="1">
      <c r="A199" s="3">
        <v>165</v>
      </c>
      <c r="B199" s="2" t="s">
        <v>284</v>
      </c>
      <c r="C199" s="3">
        <v>901</v>
      </c>
      <c r="D199" s="4">
        <v>501</v>
      </c>
      <c r="E199" s="5" t="s">
        <v>285</v>
      </c>
      <c r="F199" s="5"/>
      <c r="G199" s="18">
        <v>1200</v>
      </c>
      <c r="H199" s="6"/>
      <c r="I199" s="7">
        <v>800</v>
      </c>
      <c r="J199" s="126">
        <f>J200</f>
        <v>500</v>
      </c>
      <c r="K199" s="126">
        <v>0</v>
      </c>
      <c r="L199" s="126">
        <f>K199/J199*100</f>
        <v>0</v>
      </c>
    </row>
    <row r="200" spans="1:12" s="44" customFormat="1" ht="29.25" customHeight="1">
      <c r="A200" s="3">
        <v>166</v>
      </c>
      <c r="B200" s="8" t="s">
        <v>166</v>
      </c>
      <c r="C200" s="9">
        <v>901</v>
      </c>
      <c r="D200" s="10">
        <v>501</v>
      </c>
      <c r="E200" s="11" t="s">
        <v>285</v>
      </c>
      <c r="F200" s="11" t="s">
        <v>57</v>
      </c>
      <c r="G200" s="19">
        <v>1200</v>
      </c>
      <c r="H200" s="12"/>
      <c r="I200" s="13">
        <v>800</v>
      </c>
      <c r="J200" s="127">
        <v>500</v>
      </c>
      <c r="K200" s="127">
        <v>0</v>
      </c>
      <c r="L200" s="127">
        <f>K200/J200*100</f>
        <v>0</v>
      </c>
    </row>
    <row r="201" spans="1:12" s="44" customFormat="1" ht="66" customHeight="1">
      <c r="A201" s="3">
        <v>167</v>
      </c>
      <c r="B201" s="113" t="s">
        <v>385</v>
      </c>
      <c r="C201" s="99">
        <v>901</v>
      </c>
      <c r="D201" s="100">
        <v>501</v>
      </c>
      <c r="E201" s="101" t="s">
        <v>382</v>
      </c>
      <c r="F201" s="101"/>
      <c r="G201" s="114"/>
      <c r="H201" s="111"/>
      <c r="I201" s="105">
        <v>843.2</v>
      </c>
      <c r="J201" s="126">
        <v>366.7</v>
      </c>
      <c r="K201" s="126">
        <v>0</v>
      </c>
      <c r="L201" s="126">
        <v>0</v>
      </c>
    </row>
    <row r="202" spans="1:12" s="44" customFormat="1" ht="29.25" customHeight="1">
      <c r="A202" s="3">
        <v>168</v>
      </c>
      <c r="B202" s="2" t="s">
        <v>386</v>
      </c>
      <c r="C202" s="3">
        <v>901</v>
      </c>
      <c r="D202" s="4">
        <v>501</v>
      </c>
      <c r="E202" s="5" t="s">
        <v>383</v>
      </c>
      <c r="F202" s="5"/>
      <c r="G202" s="18"/>
      <c r="H202" s="6"/>
      <c r="I202" s="7" t="s">
        <v>384</v>
      </c>
      <c r="J202" s="126">
        <v>366.7</v>
      </c>
      <c r="K202" s="126">
        <v>0</v>
      </c>
      <c r="L202" s="126">
        <v>0</v>
      </c>
    </row>
    <row r="203" spans="1:12" s="44" customFormat="1" ht="29.25" customHeight="1">
      <c r="A203" s="9">
        <v>169</v>
      </c>
      <c r="B203" s="8" t="s">
        <v>376</v>
      </c>
      <c r="C203" s="9">
        <v>901</v>
      </c>
      <c r="D203" s="10">
        <v>501</v>
      </c>
      <c r="E203" s="11" t="s">
        <v>383</v>
      </c>
      <c r="F203" s="11" t="s">
        <v>57</v>
      </c>
      <c r="G203" s="19"/>
      <c r="H203" s="12"/>
      <c r="I203" s="13">
        <v>843.2</v>
      </c>
      <c r="J203" s="127">
        <v>366.7</v>
      </c>
      <c r="K203" s="127">
        <v>0</v>
      </c>
      <c r="L203" s="127">
        <v>0</v>
      </c>
    </row>
    <row r="204" spans="1:12" s="44" customFormat="1" ht="21" customHeight="1">
      <c r="A204" s="3">
        <v>170</v>
      </c>
      <c r="B204" s="2" t="s">
        <v>14</v>
      </c>
      <c r="C204" s="3">
        <v>901</v>
      </c>
      <c r="D204" s="4">
        <v>502</v>
      </c>
      <c r="E204" s="5"/>
      <c r="F204" s="11"/>
      <c r="G204" s="19">
        <v>7843.4</v>
      </c>
      <c r="H204" s="12"/>
      <c r="I204" s="7">
        <v>29272.7</v>
      </c>
      <c r="J204" s="126">
        <v>262181.7</v>
      </c>
      <c r="K204" s="126">
        <v>5309.8</v>
      </c>
      <c r="L204" s="126">
        <f aca="true" t="shared" si="12" ref="L204:L209">K204/J204*100</f>
        <v>2.0252366965352655</v>
      </c>
    </row>
    <row r="205" spans="1:12" s="44" customFormat="1" ht="39.75" customHeight="1">
      <c r="A205" s="3">
        <v>171</v>
      </c>
      <c r="B205" s="106" t="s">
        <v>423</v>
      </c>
      <c r="C205" s="99">
        <v>901</v>
      </c>
      <c r="D205" s="100">
        <v>502</v>
      </c>
      <c r="E205" s="101" t="s">
        <v>224</v>
      </c>
      <c r="F205" s="101"/>
      <c r="G205" s="103">
        <v>1255.1</v>
      </c>
      <c r="H205" s="104"/>
      <c r="I205" s="105">
        <v>28503.7</v>
      </c>
      <c r="J205" s="126">
        <v>236158.5</v>
      </c>
      <c r="K205" s="126">
        <v>2307.6</v>
      </c>
      <c r="L205" s="126">
        <f t="shared" si="12"/>
        <v>0.9771403527715496</v>
      </c>
    </row>
    <row r="206" spans="1:12" s="44" customFormat="1" ht="54" customHeight="1">
      <c r="A206" s="3">
        <v>172</v>
      </c>
      <c r="B206" s="14" t="s">
        <v>330</v>
      </c>
      <c r="C206" s="3">
        <v>901</v>
      </c>
      <c r="D206" s="4">
        <v>502</v>
      </c>
      <c r="E206" s="5" t="s">
        <v>225</v>
      </c>
      <c r="F206" s="5"/>
      <c r="G206" s="19">
        <v>1255.1</v>
      </c>
      <c r="H206" s="12"/>
      <c r="I206" s="7">
        <v>1122</v>
      </c>
      <c r="J206" s="126">
        <v>930</v>
      </c>
      <c r="K206" s="126">
        <v>698.2</v>
      </c>
      <c r="L206" s="126">
        <f t="shared" si="12"/>
        <v>75.0752688172043</v>
      </c>
    </row>
    <row r="207" spans="1:12" s="44" customFormat="1" ht="31.5" customHeight="1">
      <c r="A207" s="3">
        <v>173</v>
      </c>
      <c r="B207" s="8" t="s">
        <v>166</v>
      </c>
      <c r="C207" s="9">
        <v>901</v>
      </c>
      <c r="D207" s="10">
        <v>502</v>
      </c>
      <c r="E207" s="11" t="s">
        <v>225</v>
      </c>
      <c r="F207" s="11" t="s">
        <v>57</v>
      </c>
      <c r="G207" s="19">
        <v>1255.1</v>
      </c>
      <c r="H207" s="12"/>
      <c r="I207" s="13">
        <v>1122</v>
      </c>
      <c r="J207" s="127">
        <v>930</v>
      </c>
      <c r="K207" s="127">
        <v>698.2</v>
      </c>
      <c r="L207" s="127">
        <f t="shared" si="12"/>
        <v>75.0752688172043</v>
      </c>
    </row>
    <row r="208" spans="1:12" s="44" customFormat="1" ht="31.5" customHeight="1">
      <c r="A208" s="3">
        <v>174</v>
      </c>
      <c r="B208" s="14" t="s">
        <v>366</v>
      </c>
      <c r="C208" s="3">
        <v>901</v>
      </c>
      <c r="D208" s="4">
        <v>502</v>
      </c>
      <c r="E208" s="5" t="s">
        <v>351</v>
      </c>
      <c r="F208" s="5"/>
      <c r="G208" s="18"/>
      <c r="H208" s="6"/>
      <c r="I208" s="7">
        <v>200</v>
      </c>
      <c r="J208" s="126">
        <v>200</v>
      </c>
      <c r="K208" s="126" t="s">
        <v>487</v>
      </c>
      <c r="L208" s="127">
        <v>72.2</v>
      </c>
    </row>
    <row r="209" spans="1:12" s="44" customFormat="1" ht="31.5" customHeight="1">
      <c r="A209" s="3">
        <v>175</v>
      </c>
      <c r="B209" s="8" t="s">
        <v>166</v>
      </c>
      <c r="C209" s="9">
        <v>901</v>
      </c>
      <c r="D209" s="10">
        <v>502</v>
      </c>
      <c r="E209" s="11" t="s">
        <v>351</v>
      </c>
      <c r="F209" s="11" t="s">
        <v>57</v>
      </c>
      <c r="G209" s="19"/>
      <c r="H209" s="12"/>
      <c r="I209" s="13">
        <v>200</v>
      </c>
      <c r="J209" s="127">
        <v>200</v>
      </c>
      <c r="K209" s="127">
        <v>144.3</v>
      </c>
      <c r="L209" s="127">
        <f t="shared" si="12"/>
        <v>72.15</v>
      </c>
    </row>
    <row r="210" spans="1:12" s="44" customFormat="1" ht="48" customHeight="1">
      <c r="A210" s="3">
        <v>176</v>
      </c>
      <c r="B210" s="14" t="s">
        <v>390</v>
      </c>
      <c r="C210" s="3">
        <v>901</v>
      </c>
      <c r="D210" s="4">
        <v>502</v>
      </c>
      <c r="E210" s="5" t="s">
        <v>389</v>
      </c>
      <c r="F210" s="5"/>
      <c r="G210" s="18"/>
      <c r="H210" s="6"/>
      <c r="I210" s="7">
        <v>11591.5</v>
      </c>
      <c r="J210" s="126">
        <v>0</v>
      </c>
      <c r="K210" s="126">
        <v>0</v>
      </c>
      <c r="L210" s="126">
        <v>0</v>
      </c>
    </row>
    <row r="211" spans="1:12" s="44" customFormat="1" ht="31.5" customHeight="1">
      <c r="A211" s="9">
        <v>177</v>
      </c>
      <c r="B211" s="68" t="s">
        <v>388</v>
      </c>
      <c r="C211" s="9">
        <v>901</v>
      </c>
      <c r="D211" s="10">
        <v>505</v>
      </c>
      <c r="E211" s="11" t="s">
        <v>389</v>
      </c>
      <c r="F211" s="11" t="s">
        <v>57</v>
      </c>
      <c r="G211" s="19"/>
      <c r="H211" s="12"/>
      <c r="I211" s="13">
        <v>11591.5</v>
      </c>
      <c r="J211" s="127">
        <v>0</v>
      </c>
      <c r="K211" s="127">
        <v>0</v>
      </c>
      <c r="L211" s="127">
        <v>0</v>
      </c>
    </row>
    <row r="212" spans="1:12" s="44" customFormat="1" ht="31.5" customHeight="1">
      <c r="A212" s="3">
        <v>178</v>
      </c>
      <c r="B212" s="14" t="s">
        <v>388</v>
      </c>
      <c r="C212" s="3">
        <v>901</v>
      </c>
      <c r="D212" s="4">
        <v>502</v>
      </c>
      <c r="E212" s="5" t="s">
        <v>387</v>
      </c>
      <c r="F212" s="5"/>
      <c r="G212" s="18"/>
      <c r="H212" s="6"/>
      <c r="I212" s="7">
        <v>0</v>
      </c>
      <c r="J212" s="126">
        <v>235028.5</v>
      </c>
      <c r="K212" s="126">
        <v>1465.1</v>
      </c>
      <c r="L212" s="126">
        <f>K212/J212*100</f>
        <v>0.6233712081726258</v>
      </c>
    </row>
    <row r="213" spans="1:12" s="44" customFormat="1" ht="31.5" customHeight="1">
      <c r="A213" s="9">
        <v>179</v>
      </c>
      <c r="B213" s="68" t="s">
        <v>376</v>
      </c>
      <c r="C213" s="9">
        <v>901</v>
      </c>
      <c r="D213" s="10">
        <v>502</v>
      </c>
      <c r="E213" s="11" t="s">
        <v>387</v>
      </c>
      <c r="F213" s="11" t="s">
        <v>57</v>
      </c>
      <c r="G213" s="19"/>
      <c r="H213" s="12"/>
      <c r="I213" s="13">
        <v>0</v>
      </c>
      <c r="J213" s="127">
        <v>235028.5</v>
      </c>
      <c r="K213" s="127">
        <v>1465.1</v>
      </c>
      <c r="L213" s="127">
        <f>K213/J213*100</f>
        <v>0.6233712081726258</v>
      </c>
    </row>
    <row r="214" spans="1:12" s="44" customFormat="1" ht="31.5" customHeight="1">
      <c r="A214" s="3">
        <v>180</v>
      </c>
      <c r="B214" s="14" t="s">
        <v>388</v>
      </c>
      <c r="C214" s="3">
        <v>901</v>
      </c>
      <c r="D214" s="4">
        <v>502</v>
      </c>
      <c r="E214" s="5" t="s">
        <v>391</v>
      </c>
      <c r="F214" s="5"/>
      <c r="G214" s="18"/>
      <c r="H214" s="6"/>
      <c r="I214" s="7">
        <v>15590.2</v>
      </c>
      <c r="J214" s="126">
        <v>0</v>
      </c>
      <c r="K214" s="126">
        <v>0</v>
      </c>
      <c r="L214" s="126">
        <v>0</v>
      </c>
    </row>
    <row r="215" spans="1:12" s="44" customFormat="1" ht="31.5" customHeight="1">
      <c r="A215" s="9">
        <v>181</v>
      </c>
      <c r="B215" s="68" t="s">
        <v>376</v>
      </c>
      <c r="C215" s="9">
        <v>901</v>
      </c>
      <c r="D215" s="10">
        <v>502</v>
      </c>
      <c r="E215" s="11" t="s">
        <v>391</v>
      </c>
      <c r="F215" s="11" t="s">
        <v>57</v>
      </c>
      <c r="G215" s="19"/>
      <c r="H215" s="12"/>
      <c r="I215" s="13">
        <v>15590.2</v>
      </c>
      <c r="J215" s="127">
        <v>0</v>
      </c>
      <c r="K215" s="127">
        <v>0</v>
      </c>
      <c r="L215" s="127">
        <v>0</v>
      </c>
    </row>
    <row r="216" spans="1:12" s="44" customFormat="1" ht="37.5" customHeight="1">
      <c r="A216" s="3">
        <v>182</v>
      </c>
      <c r="B216" s="106" t="s">
        <v>421</v>
      </c>
      <c r="C216" s="99">
        <v>901</v>
      </c>
      <c r="D216" s="100">
        <v>502</v>
      </c>
      <c r="E216" s="101" t="s">
        <v>135</v>
      </c>
      <c r="F216" s="102"/>
      <c r="G216" s="103">
        <v>6588.3</v>
      </c>
      <c r="H216" s="104"/>
      <c r="I216" s="105">
        <v>769</v>
      </c>
      <c r="J216" s="126">
        <v>23063.6</v>
      </c>
      <c r="K216" s="126">
        <v>42.6</v>
      </c>
      <c r="L216" s="127">
        <f>K216/J216*100</f>
        <v>0.1847066372986004</v>
      </c>
    </row>
    <row r="217" spans="1:12" s="44" customFormat="1" ht="52.5" customHeight="1">
      <c r="A217" s="3">
        <v>183</v>
      </c>
      <c r="B217" s="2" t="s">
        <v>92</v>
      </c>
      <c r="C217" s="3">
        <v>901</v>
      </c>
      <c r="D217" s="4">
        <v>502</v>
      </c>
      <c r="E217" s="5" t="s">
        <v>267</v>
      </c>
      <c r="F217" s="11"/>
      <c r="G217" s="12"/>
      <c r="H217" s="12"/>
      <c r="I217" s="7">
        <v>769</v>
      </c>
      <c r="J217" s="126">
        <v>0</v>
      </c>
      <c r="K217" s="126">
        <v>0</v>
      </c>
      <c r="L217" s="126">
        <v>0</v>
      </c>
    </row>
    <row r="218" spans="1:12" s="44" customFormat="1" ht="45" customHeight="1">
      <c r="A218" s="3">
        <v>184</v>
      </c>
      <c r="B218" s="8" t="s">
        <v>168</v>
      </c>
      <c r="C218" s="9">
        <v>901</v>
      </c>
      <c r="D218" s="10">
        <v>502</v>
      </c>
      <c r="E218" s="11" t="s">
        <v>267</v>
      </c>
      <c r="F218" s="11" t="s">
        <v>42</v>
      </c>
      <c r="G218" s="12"/>
      <c r="H218" s="12"/>
      <c r="I218" s="13">
        <v>769</v>
      </c>
      <c r="J218" s="127">
        <v>0</v>
      </c>
      <c r="K218" s="127">
        <v>0</v>
      </c>
      <c r="L218" s="127">
        <v>0</v>
      </c>
    </row>
    <row r="219" spans="1:12" s="44" customFormat="1" ht="43.5" customHeight="1">
      <c r="A219" s="3">
        <v>185</v>
      </c>
      <c r="B219" s="2" t="s">
        <v>390</v>
      </c>
      <c r="C219" s="3">
        <v>901</v>
      </c>
      <c r="D219" s="4">
        <v>502</v>
      </c>
      <c r="E219" s="5" t="s">
        <v>392</v>
      </c>
      <c r="F219" s="11"/>
      <c r="G219" s="12"/>
      <c r="H219" s="12"/>
      <c r="I219" s="7">
        <v>0</v>
      </c>
      <c r="J219" s="126">
        <v>11591.5</v>
      </c>
      <c r="K219" s="126">
        <v>0</v>
      </c>
      <c r="L219" s="126">
        <v>0</v>
      </c>
    </row>
    <row r="220" spans="1:12" s="44" customFormat="1" ht="28.5" customHeight="1">
      <c r="A220" s="3">
        <v>186</v>
      </c>
      <c r="B220" s="8" t="s">
        <v>376</v>
      </c>
      <c r="C220" s="9">
        <v>901</v>
      </c>
      <c r="D220" s="10">
        <v>502</v>
      </c>
      <c r="E220" s="11" t="s">
        <v>392</v>
      </c>
      <c r="F220" s="11" t="s">
        <v>57</v>
      </c>
      <c r="G220" s="12"/>
      <c r="H220" s="12"/>
      <c r="I220" s="13">
        <v>0</v>
      </c>
      <c r="J220" s="127">
        <v>11591.5</v>
      </c>
      <c r="K220" s="127">
        <v>0</v>
      </c>
      <c r="L220" s="127">
        <v>0</v>
      </c>
    </row>
    <row r="221" spans="1:12" s="44" customFormat="1" ht="28.5" customHeight="1">
      <c r="A221" s="3">
        <v>187</v>
      </c>
      <c r="B221" s="14" t="s">
        <v>395</v>
      </c>
      <c r="C221" s="3">
        <v>901</v>
      </c>
      <c r="D221" s="4">
        <v>502</v>
      </c>
      <c r="E221" s="5" t="s">
        <v>393</v>
      </c>
      <c r="F221" s="11"/>
      <c r="G221" s="19"/>
      <c r="H221" s="12"/>
      <c r="I221" s="7">
        <v>0</v>
      </c>
      <c r="J221" s="126">
        <v>358.5</v>
      </c>
      <c r="K221" s="126">
        <v>0</v>
      </c>
      <c r="L221" s="126">
        <v>0</v>
      </c>
    </row>
    <row r="222" spans="1:12" s="44" customFormat="1" ht="27" customHeight="1">
      <c r="A222" s="3">
        <v>188</v>
      </c>
      <c r="B222" s="8" t="s">
        <v>376</v>
      </c>
      <c r="C222" s="9">
        <v>901</v>
      </c>
      <c r="D222" s="10">
        <v>502</v>
      </c>
      <c r="E222" s="11" t="s">
        <v>393</v>
      </c>
      <c r="F222" s="11" t="s">
        <v>57</v>
      </c>
      <c r="G222" s="19"/>
      <c r="H222" s="12"/>
      <c r="I222" s="13">
        <v>0</v>
      </c>
      <c r="J222" s="127">
        <v>358.5</v>
      </c>
      <c r="K222" s="127">
        <v>0</v>
      </c>
      <c r="L222" s="127">
        <v>0</v>
      </c>
    </row>
    <row r="223" spans="1:12" s="44" customFormat="1" ht="27" customHeight="1">
      <c r="A223" s="3">
        <v>189</v>
      </c>
      <c r="B223" s="2" t="s">
        <v>484</v>
      </c>
      <c r="C223" s="3">
        <v>901</v>
      </c>
      <c r="D223" s="4">
        <v>502</v>
      </c>
      <c r="E223" s="5" t="s">
        <v>482</v>
      </c>
      <c r="F223" s="5"/>
      <c r="G223" s="18"/>
      <c r="H223" s="6"/>
      <c r="I223" s="7">
        <v>0</v>
      </c>
      <c r="J223" s="126">
        <v>6610</v>
      </c>
      <c r="K223" s="126">
        <v>0</v>
      </c>
      <c r="L223" s="126">
        <v>0</v>
      </c>
    </row>
    <row r="224" spans="1:12" s="44" customFormat="1" ht="27" customHeight="1">
      <c r="A224" s="3">
        <v>190</v>
      </c>
      <c r="B224" s="8" t="s">
        <v>376</v>
      </c>
      <c r="C224" s="9">
        <v>901</v>
      </c>
      <c r="D224" s="10">
        <v>502</v>
      </c>
      <c r="E224" s="11" t="s">
        <v>482</v>
      </c>
      <c r="F224" s="11" t="s">
        <v>57</v>
      </c>
      <c r="G224" s="19"/>
      <c r="H224" s="12"/>
      <c r="I224" s="13">
        <v>0</v>
      </c>
      <c r="J224" s="127">
        <v>6610</v>
      </c>
      <c r="K224" s="127">
        <v>0</v>
      </c>
      <c r="L224" s="127">
        <v>0</v>
      </c>
    </row>
    <row r="225" spans="1:12" s="44" customFormat="1" ht="27" customHeight="1">
      <c r="A225" s="3">
        <v>191</v>
      </c>
      <c r="B225" s="2" t="s">
        <v>485</v>
      </c>
      <c r="C225" s="3">
        <v>901</v>
      </c>
      <c r="D225" s="4">
        <v>502</v>
      </c>
      <c r="E225" s="5" t="s">
        <v>486</v>
      </c>
      <c r="F225" s="5"/>
      <c r="G225" s="18"/>
      <c r="H225" s="6"/>
      <c r="I225" s="7">
        <v>0</v>
      </c>
      <c r="J225" s="126">
        <v>4461</v>
      </c>
      <c r="K225" s="126">
        <v>0</v>
      </c>
      <c r="L225" s="126">
        <v>0</v>
      </c>
    </row>
    <row r="226" spans="1:12" s="44" customFormat="1" ht="27" customHeight="1">
      <c r="A226" s="3">
        <v>192</v>
      </c>
      <c r="B226" s="8" t="s">
        <v>376</v>
      </c>
      <c r="C226" s="9">
        <v>901</v>
      </c>
      <c r="D226" s="10">
        <v>502</v>
      </c>
      <c r="E226" s="11" t="s">
        <v>486</v>
      </c>
      <c r="F226" s="11" t="s">
        <v>57</v>
      </c>
      <c r="G226" s="19"/>
      <c r="H226" s="12"/>
      <c r="I226" s="13">
        <v>0</v>
      </c>
      <c r="J226" s="127">
        <v>4461</v>
      </c>
      <c r="K226" s="127">
        <v>0</v>
      </c>
      <c r="L226" s="127">
        <v>0</v>
      </c>
    </row>
    <row r="227" spans="1:12" s="44" customFormat="1" ht="41.25" customHeight="1">
      <c r="A227" s="3">
        <v>193</v>
      </c>
      <c r="B227" s="2" t="s">
        <v>448</v>
      </c>
      <c r="C227" s="3">
        <v>901</v>
      </c>
      <c r="D227" s="4">
        <v>502</v>
      </c>
      <c r="E227" s="5" t="s">
        <v>450</v>
      </c>
      <c r="F227" s="5"/>
      <c r="G227" s="18"/>
      <c r="H227" s="6"/>
      <c r="I227" s="7">
        <v>0</v>
      </c>
      <c r="J227" s="126">
        <v>42.6</v>
      </c>
      <c r="K227" s="126">
        <v>42.6</v>
      </c>
      <c r="L227" s="126">
        <f>K227/J227*100</f>
        <v>100</v>
      </c>
    </row>
    <row r="228" spans="1:12" s="44" customFormat="1" ht="25.5" customHeight="1">
      <c r="A228" s="3">
        <v>194</v>
      </c>
      <c r="B228" s="8" t="s">
        <v>376</v>
      </c>
      <c r="C228" s="9">
        <v>901</v>
      </c>
      <c r="D228" s="10">
        <v>502</v>
      </c>
      <c r="E228" s="11" t="s">
        <v>450</v>
      </c>
      <c r="F228" s="11" t="s">
        <v>57</v>
      </c>
      <c r="G228" s="19"/>
      <c r="H228" s="12"/>
      <c r="I228" s="13">
        <v>0</v>
      </c>
      <c r="J228" s="127">
        <v>0</v>
      </c>
      <c r="K228" s="127">
        <v>0</v>
      </c>
      <c r="L228" s="127">
        <v>0</v>
      </c>
    </row>
    <row r="229" spans="1:12" s="44" customFormat="1" ht="21.75" customHeight="1">
      <c r="A229" s="3">
        <v>195</v>
      </c>
      <c r="B229" s="8" t="s">
        <v>449</v>
      </c>
      <c r="C229" s="9">
        <v>901</v>
      </c>
      <c r="D229" s="10">
        <v>502</v>
      </c>
      <c r="E229" s="11" t="s">
        <v>450</v>
      </c>
      <c r="F229" s="11" t="s">
        <v>164</v>
      </c>
      <c r="G229" s="19"/>
      <c r="H229" s="12"/>
      <c r="I229" s="13">
        <v>0</v>
      </c>
      <c r="J229" s="127">
        <v>42.6</v>
      </c>
      <c r="K229" s="127">
        <v>42.6</v>
      </c>
      <c r="L229" s="126">
        <f>K229/J229*100</f>
        <v>100</v>
      </c>
    </row>
    <row r="230" spans="1:12" s="44" customFormat="1" ht="15.75" customHeight="1">
      <c r="A230" s="3">
        <v>196</v>
      </c>
      <c r="B230" s="98" t="s">
        <v>394</v>
      </c>
      <c r="C230" s="99">
        <v>901</v>
      </c>
      <c r="D230" s="100">
        <v>502</v>
      </c>
      <c r="E230" s="101" t="s">
        <v>103</v>
      </c>
      <c r="F230" s="101"/>
      <c r="G230" s="114"/>
      <c r="H230" s="111"/>
      <c r="I230" s="105">
        <v>0</v>
      </c>
      <c r="J230" s="126">
        <v>2959.6</v>
      </c>
      <c r="K230" s="126">
        <v>2959.6</v>
      </c>
      <c r="L230" s="126">
        <f>K230/J230*100</f>
        <v>100</v>
      </c>
    </row>
    <row r="231" spans="1:12" s="44" customFormat="1" ht="18.75" customHeight="1">
      <c r="A231" s="3">
        <v>197</v>
      </c>
      <c r="B231" s="2" t="s">
        <v>451</v>
      </c>
      <c r="C231" s="3">
        <v>901</v>
      </c>
      <c r="D231" s="4">
        <v>502</v>
      </c>
      <c r="E231" s="5" t="s">
        <v>358</v>
      </c>
      <c r="F231" s="5"/>
      <c r="G231" s="18"/>
      <c r="H231" s="6"/>
      <c r="I231" s="7">
        <v>0</v>
      </c>
      <c r="J231" s="126">
        <v>1886</v>
      </c>
      <c r="K231" s="126">
        <v>1886</v>
      </c>
      <c r="L231" s="126">
        <f>K231/J231*100</f>
        <v>100</v>
      </c>
    </row>
    <row r="232" spans="1:12" s="44" customFormat="1" ht="18" customHeight="1">
      <c r="A232" s="3">
        <v>198</v>
      </c>
      <c r="B232" s="8" t="s">
        <v>452</v>
      </c>
      <c r="C232" s="9">
        <v>901</v>
      </c>
      <c r="D232" s="10">
        <v>502</v>
      </c>
      <c r="E232" s="11" t="s">
        <v>358</v>
      </c>
      <c r="F232" s="11" t="s">
        <v>352</v>
      </c>
      <c r="G232" s="19"/>
      <c r="H232" s="12"/>
      <c r="I232" s="13">
        <v>0</v>
      </c>
      <c r="J232" s="127">
        <v>1886</v>
      </c>
      <c r="K232" s="127">
        <v>1886</v>
      </c>
      <c r="L232" s="127">
        <f>K232/J232*100</f>
        <v>100</v>
      </c>
    </row>
    <row r="233" spans="1:12" s="44" customFormat="1" ht="26.25" customHeight="1">
      <c r="A233" s="3">
        <v>199</v>
      </c>
      <c r="B233" s="2" t="s">
        <v>441</v>
      </c>
      <c r="C233" s="3">
        <v>901</v>
      </c>
      <c r="D233" s="4">
        <v>502</v>
      </c>
      <c r="E233" s="5" t="s">
        <v>442</v>
      </c>
      <c r="F233" s="5"/>
      <c r="G233" s="18"/>
      <c r="H233" s="6"/>
      <c r="I233" s="7">
        <v>0</v>
      </c>
      <c r="J233" s="126">
        <v>1073.6</v>
      </c>
      <c r="K233" s="126">
        <v>1073.6</v>
      </c>
      <c r="L233" s="126">
        <f>K233/J233*100</f>
        <v>100</v>
      </c>
    </row>
    <row r="234" spans="1:12" s="44" customFormat="1" ht="18" customHeight="1">
      <c r="A234" s="3">
        <v>200</v>
      </c>
      <c r="B234" s="8" t="s">
        <v>376</v>
      </c>
      <c r="C234" s="9">
        <v>901</v>
      </c>
      <c r="D234" s="10">
        <v>502</v>
      </c>
      <c r="E234" s="11" t="s">
        <v>442</v>
      </c>
      <c r="F234" s="11" t="s">
        <v>483</v>
      </c>
      <c r="G234" s="19"/>
      <c r="H234" s="12"/>
      <c r="I234" s="13">
        <v>0</v>
      </c>
      <c r="J234" s="127">
        <v>1073.6</v>
      </c>
      <c r="K234" s="127">
        <v>1073.6</v>
      </c>
      <c r="L234" s="127">
        <v>100</v>
      </c>
    </row>
    <row r="235" spans="1:12" s="44" customFormat="1" ht="22.5" customHeight="1">
      <c r="A235" s="3">
        <v>201</v>
      </c>
      <c r="B235" s="2" t="s">
        <v>15</v>
      </c>
      <c r="C235" s="3">
        <v>901</v>
      </c>
      <c r="D235" s="4">
        <v>503</v>
      </c>
      <c r="E235" s="5"/>
      <c r="F235" s="11"/>
      <c r="G235" s="19">
        <v>17278.2</v>
      </c>
      <c r="H235" s="12"/>
      <c r="I235" s="7">
        <v>8736.4</v>
      </c>
      <c r="J235" s="126">
        <v>13705.5</v>
      </c>
      <c r="K235" s="126">
        <v>11601.7</v>
      </c>
      <c r="L235" s="126">
        <f aca="true" t="shared" si="13" ref="L235:L242">K235/J235*100</f>
        <v>84.64995804603991</v>
      </c>
    </row>
    <row r="236" spans="1:12" s="44" customFormat="1" ht="43.5" customHeight="1">
      <c r="A236" s="3">
        <v>202</v>
      </c>
      <c r="B236" s="106" t="s">
        <v>424</v>
      </c>
      <c r="C236" s="99">
        <v>901</v>
      </c>
      <c r="D236" s="100">
        <v>503</v>
      </c>
      <c r="E236" s="101" t="s">
        <v>135</v>
      </c>
      <c r="F236" s="102"/>
      <c r="G236" s="103">
        <v>17278.2</v>
      </c>
      <c r="H236" s="104"/>
      <c r="I236" s="105">
        <v>8736.4</v>
      </c>
      <c r="J236" s="126">
        <v>7896.9</v>
      </c>
      <c r="K236" s="126">
        <v>5952.2</v>
      </c>
      <c r="L236" s="126">
        <f t="shared" si="13"/>
        <v>75.37388088996948</v>
      </c>
    </row>
    <row r="237" spans="1:12" s="44" customFormat="1" ht="22.5" customHeight="1">
      <c r="A237" s="3">
        <v>203</v>
      </c>
      <c r="B237" s="2" t="s">
        <v>199</v>
      </c>
      <c r="C237" s="3">
        <v>901</v>
      </c>
      <c r="D237" s="4">
        <v>503</v>
      </c>
      <c r="E237" s="5" t="s">
        <v>226</v>
      </c>
      <c r="F237" s="5"/>
      <c r="G237" s="19">
        <v>5195</v>
      </c>
      <c r="H237" s="12"/>
      <c r="I237" s="7">
        <v>5195</v>
      </c>
      <c r="J237" s="126">
        <v>5362.6</v>
      </c>
      <c r="K237" s="126">
        <v>4088.9</v>
      </c>
      <c r="L237" s="126">
        <f t="shared" si="13"/>
        <v>76.24846156715026</v>
      </c>
    </row>
    <row r="238" spans="1:12" s="44" customFormat="1" ht="27" customHeight="1">
      <c r="A238" s="3">
        <v>204</v>
      </c>
      <c r="B238" s="8" t="s">
        <v>166</v>
      </c>
      <c r="C238" s="9">
        <v>901</v>
      </c>
      <c r="D238" s="10">
        <v>503</v>
      </c>
      <c r="E238" s="11" t="s">
        <v>226</v>
      </c>
      <c r="F238" s="11" t="s">
        <v>57</v>
      </c>
      <c r="G238" s="19">
        <v>5195</v>
      </c>
      <c r="H238" s="12"/>
      <c r="I238" s="13">
        <v>5195</v>
      </c>
      <c r="J238" s="127">
        <v>5362.6</v>
      </c>
      <c r="K238" s="127">
        <v>4088.9</v>
      </c>
      <c r="L238" s="127">
        <f t="shared" si="13"/>
        <v>76.24846156715026</v>
      </c>
    </row>
    <row r="239" spans="1:12" s="44" customFormat="1" ht="27" customHeight="1">
      <c r="A239" s="3">
        <v>205</v>
      </c>
      <c r="B239" s="2" t="s">
        <v>397</v>
      </c>
      <c r="C239" s="3">
        <v>901</v>
      </c>
      <c r="D239" s="4">
        <v>503</v>
      </c>
      <c r="E239" s="5" t="s">
        <v>396</v>
      </c>
      <c r="F239" s="5"/>
      <c r="G239" s="18"/>
      <c r="H239" s="6"/>
      <c r="I239" s="7">
        <v>277.5</v>
      </c>
      <c r="J239" s="126">
        <v>0</v>
      </c>
      <c r="K239" s="126">
        <v>0</v>
      </c>
      <c r="L239" s="126">
        <v>0</v>
      </c>
    </row>
    <row r="240" spans="1:12" s="44" customFormat="1" ht="27" customHeight="1">
      <c r="A240" s="9">
        <v>206</v>
      </c>
      <c r="B240" s="8" t="s">
        <v>166</v>
      </c>
      <c r="C240" s="9">
        <v>901</v>
      </c>
      <c r="D240" s="10">
        <v>503</v>
      </c>
      <c r="E240" s="11" t="s">
        <v>396</v>
      </c>
      <c r="F240" s="11" t="s">
        <v>57</v>
      </c>
      <c r="G240" s="19"/>
      <c r="H240" s="12"/>
      <c r="I240" s="13">
        <v>277.5</v>
      </c>
      <c r="J240" s="127">
        <v>0</v>
      </c>
      <c r="K240" s="127">
        <v>0</v>
      </c>
      <c r="L240" s="127">
        <v>0</v>
      </c>
    </row>
    <row r="241" spans="1:12" s="44" customFormat="1" ht="13.5" customHeight="1">
      <c r="A241" s="3">
        <v>207</v>
      </c>
      <c r="B241" s="2" t="s">
        <v>353</v>
      </c>
      <c r="C241" s="3">
        <v>901</v>
      </c>
      <c r="D241" s="4">
        <v>503</v>
      </c>
      <c r="E241" s="5" t="s">
        <v>227</v>
      </c>
      <c r="F241" s="5"/>
      <c r="G241" s="6">
        <v>629</v>
      </c>
      <c r="H241" s="6"/>
      <c r="I241" s="7">
        <v>629</v>
      </c>
      <c r="J241" s="126">
        <v>444.5</v>
      </c>
      <c r="K241" s="126">
        <v>370.7</v>
      </c>
      <c r="L241" s="126">
        <f t="shared" si="13"/>
        <v>83.3970753655793</v>
      </c>
    </row>
    <row r="242" spans="1:12" s="44" customFormat="1" ht="24.75" customHeight="1">
      <c r="A242" s="3">
        <v>208</v>
      </c>
      <c r="B242" s="8" t="s">
        <v>166</v>
      </c>
      <c r="C242" s="9">
        <v>901</v>
      </c>
      <c r="D242" s="10">
        <v>503</v>
      </c>
      <c r="E242" s="11" t="s">
        <v>227</v>
      </c>
      <c r="F242" s="11" t="s">
        <v>57</v>
      </c>
      <c r="G242" s="12">
        <v>629</v>
      </c>
      <c r="H242" s="12"/>
      <c r="I242" s="13">
        <v>629</v>
      </c>
      <c r="J242" s="127">
        <v>444.5</v>
      </c>
      <c r="K242" s="127">
        <v>370.7</v>
      </c>
      <c r="L242" s="127">
        <f t="shared" si="13"/>
        <v>83.3970753655793</v>
      </c>
    </row>
    <row r="243" spans="1:12" s="44" customFormat="1" ht="53.25" customHeight="1">
      <c r="A243" s="3">
        <v>209</v>
      </c>
      <c r="B243" s="2" t="s">
        <v>331</v>
      </c>
      <c r="C243" s="3">
        <v>901</v>
      </c>
      <c r="D243" s="4">
        <v>503</v>
      </c>
      <c r="E243" s="5" t="s">
        <v>228</v>
      </c>
      <c r="F243" s="5"/>
      <c r="G243" s="19">
        <v>2870</v>
      </c>
      <c r="H243" s="12"/>
      <c r="I243" s="7">
        <v>2014.8</v>
      </c>
      <c r="J243" s="126">
        <v>2081.9</v>
      </c>
      <c r="K243" s="126">
        <v>1484.7</v>
      </c>
      <c r="L243" s="127">
        <f>K243/J243*100</f>
        <v>71.31466448916855</v>
      </c>
    </row>
    <row r="244" spans="1:12" s="44" customFormat="1" ht="29.25" customHeight="1">
      <c r="A244" s="3">
        <v>210</v>
      </c>
      <c r="B244" s="8" t="s">
        <v>166</v>
      </c>
      <c r="C244" s="9">
        <v>901</v>
      </c>
      <c r="D244" s="10">
        <v>503</v>
      </c>
      <c r="E244" s="11" t="s">
        <v>228</v>
      </c>
      <c r="F244" s="11" t="s">
        <v>57</v>
      </c>
      <c r="G244" s="19">
        <v>2870</v>
      </c>
      <c r="H244" s="12"/>
      <c r="I244" s="13">
        <v>2014.8</v>
      </c>
      <c r="J244" s="127">
        <v>2081.9</v>
      </c>
      <c r="K244" s="127">
        <v>1484.7</v>
      </c>
      <c r="L244" s="127">
        <f>K244/J244*100</f>
        <v>71.31466448916855</v>
      </c>
    </row>
    <row r="245" spans="1:15" s="44" customFormat="1" ht="16.5" customHeight="1">
      <c r="A245" s="3">
        <v>211</v>
      </c>
      <c r="B245" s="2" t="s">
        <v>398</v>
      </c>
      <c r="C245" s="9">
        <v>901</v>
      </c>
      <c r="D245" s="10">
        <v>503</v>
      </c>
      <c r="E245" s="11" t="s">
        <v>297</v>
      </c>
      <c r="F245" s="11"/>
      <c r="G245" s="19">
        <v>4350</v>
      </c>
      <c r="H245" s="12"/>
      <c r="I245" s="7">
        <v>0</v>
      </c>
      <c r="J245" s="126">
        <v>7.9</v>
      </c>
      <c r="K245" s="126">
        <v>7.9</v>
      </c>
      <c r="L245" s="126">
        <f>K245/J245*100</f>
        <v>100</v>
      </c>
      <c r="O245" s="45" t="s">
        <v>313</v>
      </c>
    </row>
    <row r="246" spans="1:12" s="44" customFormat="1" ht="27.75" customHeight="1">
      <c r="A246" s="3">
        <v>212</v>
      </c>
      <c r="B246" s="8" t="s">
        <v>166</v>
      </c>
      <c r="C246" s="9">
        <v>901</v>
      </c>
      <c r="D246" s="10">
        <v>503</v>
      </c>
      <c r="E246" s="11" t="s">
        <v>297</v>
      </c>
      <c r="F246" s="11" t="s">
        <v>57</v>
      </c>
      <c r="G246" s="19">
        <v>4350</v>
      </c>
      <c r="H246" s="12"/>
      <c r="I246" s="13">
        <v>0</v>
      </c>
      <c r="J246" s="127">
        <v>7.9</v>
      </c>
      <c r="K246" s="127">
        <v>7.9</v>
      </c>
      <c r="L246" s="127">
        <f>K246/J246*100</f>
        <v>100</v>
      </c>
    </row>
    <row r="247" spans="1:12" s="44" customFormat="1" ht="27.75" customHeight="1">
      <c r="A247" s="3">
        <v>213</v>
      </c>
      <c r="B247" s="2" t="s">
        <v>332</v>
      </c>
      <c r="C247" s="3">
        <v>901</v>
      </c>
      <c r="D247" s="4">
        <v>503</v>
      </c>
      <c r="E247" s="5" t="s">
        <v>364</v>
      </c>
      <c r="F247" s="5"/>
      <c r="G247" s="18"/>
      <c r="H247" s="6"/>
      <c r="I247" s="7">
        <v>0</v>
      </c>
      <c r="J247" s="126">
        <v>0</v>
      </c>
      <c r="K247" s="126">
        <v>0</v>
      </c>
      <c r="L247" s="126">
        <v>0</v>
      </c>
    </row>
    <row r="248" spans="1:12" s="44" customFormat="1" ht="27.75" customHeight="1">
      <c r="A248" s="9">
        <v>214</v>
      </c>
      <c r="B248" s="8" t="s">
        <v>166</v>
      </c>
      <c r="C248" s="9">
        <v>901</v>
      </c>
      <c r="D248" s="10">
        <v>503</v>
      </c>
      <c r="E248" s="11" t="s">
        <v>364</v>
      </c>
      <c r="F248" s="11" t="s">
        <v>57</v>
      </c>
      <c r="G248" s="19"/>
      <c r="H248" s="12"/>
      <c r="I248" s="13">
        <v>0</v>
      </c>
      <c r="J248" s="127">
        <v>0</v>
      </c>
      <c r="K248" s="127">
        <v>0</v>
      </c>
      <c r="L248" s="127">
        <v>0</v>
      </c>
    </row>
    <row r="249" spans="1:12" s="44" customFormat="1" ht="27.75" customHeight="1">
      <c r="A249" s="3">
        <v>215</v>
      </c>
      <c r="B249" s="2" t="s">
        <v>332</v>
      </c>
      <c r="C249" s="3">
        <v>901</v>
      </c>
      <c r="D249" s="4">
        <v>503</v>
      </c>
      <c r="E249" s="5" t="s">
        <v>312</v>
      </c>
      <c r="F249" s="5"/>
      <c r="G249" s="18"/>
      <c r="H249" s="6"/>
      <c r="I249" s="7">
        <v>620.1</v>
      </c>
      <c r="J249" s="126">
        <v>0</v>
      </c>
      <c r="K249" s="126">
        <v>0</v>
      </c>
      <c r="L249" s="126">
        <v>0</v>
      </c>
    </row>
    <row r="250" spans="1:12" s="44" customFormat="1" ht="27.75" customHeight="1">
      <c r="A250" s="9">
        <v>216</v>
      </c>
      <c r="B250" s="8" t="s">
        <v>166</v>
      </c>
      <c r="C250" s="9">
        <v>901</v>
      </c>
      <c r="D250" s="10">
        <v>503</v>
      </c>
      <c r="E250" s="11" t="s">
        <v>312</v>
      </c>
      <c r="F250" s="11" t="s">
        <v>57</v>
      </c>
      <c r="G250" s="19"/>
      <c r="H250" s="12"/>
      <c r="I250" s="13">
        <v>620.1</v>
      </c>
      <c r="J250" s="127">
        <v>0</v>
      </c>
      <c r="K250" s="127">
        <v>0</v>
      </c>
      <c r="L250" s="127">
        <v>0</v>
      </c>
    </row>
    <row r="251" spans="1:12" s="44" customFormat="1" ht="27.75" customHeight="1">
      <c r="A251" s="9">
        <v>217</v>
      </c>
      <c r="B251" s="2" t="s">
        <v>53</v>
      </c>
      <c r="C251" s="3">
        <v>901</v>
      </c>
      <c r="D251" s="4">
        <v>503</v>
      </c>
      <c r="E251" s="5" t="s">
        <v>103</v>
      </c>
      <c r="F251" s="5"/>
      <c r="G251" s="18"/>
      <c r="H251" s="6"/>
      <c r="I251" s="7">
        <v>0</v>
      </c>
      <c r="J251" s="126">
        <v>5808.6</v>
      </c>
      <c r="K251" s="126">
        <v>5649.5</v>
      </c>
      <c r="L251" s="126">
        <v>97.3</v>
      </c>
    </row>
    <row r="252" spans="1:12" s="44" customFormat="1" ht="27.75" customHeight="1">
      <c r="A252" s="9">
        <v>218</v>
      </c>
      <c r="B252" s="2" t="s">
        <v>441</v>
      </c>
      <c r="C252" s="9">
        <v>901</v>
      </c>
      <c r="D252" s="10">
        <v>503</v>
      </c>
      <c r="E252" s="11" t="s">
        <v>442</v>
      </c>
      <c r="F252" s="11"/>
      <c r="G252" s="19"/>
      <c r="H252" s="12"/>
      <c r="I252" s="13">
        <v>0</v>
      </c>
      <c r="J252" s="127">
        <v>5808.6</v>
      </c>
      <c r="K252" s="127">
        <v>5649.5</v>
      </c>
      <c r="L252" s="127">
        <v>97.3</v>
      </c>
    </row>
    <row r="253" spans="1:12" s="44" customFormat="1" ht="27.75" customHeight="1">
      <c r="A253" s="9">
        <v>219</v>
      </c>
      <c r="B253" s="8" t="s">
        <v>376</v>
      </c>
      <c r="C253" s="9">
        <v>901</v>
      </c>
      <c r="D253" s="10">
        <v>503</v>
      </c>
      <c r="E253" s="11" t="s">
        <v>442</v>
      </c>
      <c r="F253" s="11" t="s">
        <v>57</v>
      </c>
      <c r="G253" s="19"/>
      <c r="H253" s="12"/>
      <c r="I253" s="13">
        <v>0</v>
      </c>
      <c r="J253" s="127">
        <v>5808.6</v>
      </c>
      <c r="K253" s="127">
        <v>5649.5</v>
      </c>
      <c r="L253" s="127">
        <v>97.3</v>
      </c>
    </row>
    <row r="254" spans="1:12" s="44" customFormat="1" ht="31.5" customHeight="1">
      <c r="A254" s="3">
        <v>220</v>
      </c>
      <c r="B254" s="98" t="s">
        <v>425</v>
      </c>
      <c r="C254" s="99">
        <v>901</v>
      </c>
      <c r="D254" s="100">
        <v>503</v>
      </c>
      <c r="E254" s="101" t="s">
        <v>204</v>
      </c>
      <c r="F254" s="101"/>
      <c r="G254" s="111">
        <v>0</v>
      </c>
      <c r="H254" s="111"/>
      <c r="I254" s="105">
        <v>0</v>
      </c>
      <c r="J254" s="126">
        <v>0</v>
      </c>
      <c r="K254" s="126">
        <v>0</v>
      </c>
      <c r="L254" s="126">
        <v>0</v>
      </c>
    </row>
    <row r="255" spans="1:12" s="44" customFormat="1" ht="18" customHeight="1">
      <c r="A255" s="3">
        <v>221</v>
      </c>
      <c r="B255" s="2" t="s">
        <v>52</v>
      </c>
      <c r="C255" s="3">
        <v>901</v>
      </c>
      <c r="D255" s="4">
        <v>505</v>
      </c>
      <c r="E255" s="5"/>
      <c r="F255" s="5"/>
      <c r="G255" s="18">
        <v>1254</v>
      </c>
      <c r="H255" s="6"/>
      <c r="I255" s="7">
        <v>405.1</v>
      </c>
      <c r="J255" s="126">
        <v>443.5</v>
      </c>
      <c r="K255" s="126">
        <v>340.1</v>
      </c>
      <c r="L255" s="126">
        <f aca="true" t="shared" si="14" ref="L255:L266">K255/J255*100</f>
        <v>76.68545659526494</v>
      </c>
    </row>
    <row r="256" spans="1:12" s="44" customFormat="1" ht="41.25" customHeight="1">
      <c r="A256" s="3">
        <v>222</v>
      </c>
      <c r="B256" s="106" t="s">
        <v>421</v>
      </c>
      <c r="C256" s="99">
        <v>901</v>
      </c>
      <c r="D256" s="100">
        <v>505</v>
      </c>
      <c r="E256" s="101" t="s">
        <v>135</v>
      </c>
      <c r="F256" s="101"/>
      <c r="G256" s="114">
        <v>1254</v>
      </c>
      <c r="H256" s="111"/>
      <c r="I256" s="105">
        <v>405.1</v>
      </c>
      <c r="J256" s="126">
        <v>443.5</v>
      </c>
      <c r="K256" s="126">
        <v>340.1</v>
      </c>
      <c r="L256" s="126">
        <f t="shared" si="14"/>
        <v>76.68545659526494</v>
      </c>
    </row>
    <row r="257" spans="1:12" s="44" customFormat="1" ht="40.5" customHeight="1">
      <c r="A257" s="3">
        <v>223</v>
      </c>
      <c r="B257" s="14" t="s">
        <v>311</v>
      </c>
      <c r="C257" s="3">
        <v>901</v>
      </c>
      <c r="D257" s="4">
        <v>505</v>
      </c>
      <c r="E257" s="5" t="s">
        <v>312</v>
      </c>
      <c r="F257" s="5"/>
      <c r="G257" s="6">
        <v>51</v>
      </c>
      <c r="H257" s="6"/>
      <c r="I257" s="7">
        <v>405.1</v>
      </c>
      <c r="J257" s="126">
        <v>443.5</v>
      </c>
      <c r="K257" s="126">
        <v>340.1</v>
      </c>
      <c r="L257" s="126">
        <f t="shared" si="14"/>
        <v>76.68545659526494</v>
      </c>
    </row>
    <row r="258" spans="1:12" s="44" customFormat="1" ht="27" customHeight="1">
      <c r="A258" s="3">
        <v>224</v>
      </c>
      <c r="B258" s="8" t="s">
        <v>166</v>
      </c>
      <c r="C258" s="9">
        <v>901</v>
      </c>
      <c r="D258" s="10">
        <v>505</v>
      </c>
      <c r="E258" s="11" t="s">
        <v>312</v>
      </c>
      <c r="F258" s="11" t="s">
        <v>57</v>
      </c>
      <c r="G258" s="12">
        <v>51</v>
      </c>
      <c r="H258" s="12"/>
      <c r="I258" s="13">
        <v>405.1</v>
      </c>
      <c r="J258" s="127">
        <v>443.5</v>
      </c>
      <c r="K258" s="127">
        <v>340.1</v>
      </c>
      <c r="L258" s="127">
        <f t="shared" si="14"/>
        <v>76.68545659526494</v>
      </c>
    </row>
    <row r="259" spans="1:12" s="44" customFormat="1" ht="18" customHeight="1">
      <c r="A259" s="3">
        <v>225</v>
      </c>
      <c r="B259" s="2" t="s">
        <v>16</v>
      </c>
      <c r="C259" s="3">
        <v>901</v>
      </c>
      <c r="D259" s="4">
        <v>600</v>
      </c>
      <c r="E259" s="5"/>
      <c r="F259" s="11"/>
      <c r="G259" s="12">
        <v>482</v>
      </c>
      <c r="H259" s="12"/>
      <c r="I259" s="7">
        <v>561.1</v>
      </c>
      <c r="J259" s="126">
        <v>456.2</v>
      </c>
      <c r="K259" s="126">
        <v>379.6</v>
      </c>
      <c r="L259" s="126">
        <f t="shared" si="14"/>
        <v>83.20911880754056</v>
      </c>
    </row>
    <row r="260" spans="1:12" s="44" customFormat="1" ht="15" customHeight="1">
      <c r="A260" s="3">
        <v>226</v>
      </c>
      <c r="B260" s="2" t="s">
        <v>17</v>
      </c>
      <c r="C260" s="3">
        <v>901</v>
      </c>
      <c r="D260" s="4">
        <v>603</v>
      </c>
      <c r="E260" s="5"/>
      <c r="F260" s="11"/>
      <c r="G260" s="12">
        <v>482</v>
      </c>
      <c r="H260" s="12"/>
      <c r="I260" s="7">
        <v>561.1</v>
      </c>
      <c r="J260" s="126">
        <v>456.2</v>
      </c>
      <c r="K260" s="126">
        <v>379.6</v>
      </c>
      <c r="L260" s="126">
        <f t="shared" si="14"/>
        <v>83.20911880754056</v>
      </c>
    </row>
    <row r="261" spans="1:12" s="44" customFormat="1" ht="39" customHeight="1">
      <c r="A261" s="3">
        <v>227</v>
      </c>
      <c r="B261" s="98" t="s">
        <v>426</v>
      </c>
      <c r="C261" s="99">
        <v>901</v>
      </c>
      <c r="D261" s="100">
        <v>603</v>
      </c>
      <c r="E261" s="101" t="s">
        <v>275</v>
      </c>
      <c r="F261" s="102"/>
      <c r="G261" s="104">
        <v>482</v>
      </c>
      <c r="H261" s="104"/>
      <c r="I261" s="105">
        <v>561.1</v>
      </c>
      <c r="J261" s="126">
        <v>456.2</v>
      </c>
      <c r="K261" s="126">
        <v>379.6</v>
      </c>
      <c r="L261" s="127">
        <f t="shared" si="14"/>
        <v>83.20911880754056</v>
      </c>
    </row>
    <row r="262" spans="1:12" s="44" customFormat="1" ht="48.75" customHeight="1">
      <c r="A262" s="3">
        <v>228</v>
      </c>
      <c r="B262" s="2" t="s">
        <v>69</v>
      </c>
      <c r="C262" s="3">
        <v>901</v>
      </c>
      <c r="D262" s="4">
        <v>603</v>
      </c>
      <c r="E262" s="5" t="s">
        <v>138</v>
      </c>
      <c r="F262" s="11"/>
      <c r="G262" s="12">
        <v>482</v>
      </c>
      <c r="H262" s="12"/>
      <c r="I262" s="7">
        <v>561.1</v>
      </c>
      <c r="J262" s="126">
        <v>456.2</v>
      </c>
      <c r="K262" s="126">
        <v>379.6</v>
      </c>
      <c r="L262" s="127">
        <f t="shared" si="14"/>
        <v>83.20911880754056</v>
      </c>
    </row>
    <row r="263" spans="1:12" s="44" customFormat="1" ht="27.75" customHeight="1">
      <c r="A263" s="3">
        <v>229</v>
      </c>
      <c r="B263" s="8" t="s">
        <v>166</v>
      </c>
      <c r="C263" s="9">
        <v>901</v>
      </c>
      <c r="D263" s="10">
        <v>603</v>
      </c>
      <c r="E263" s="11" t="s">
        <v>138</v>
      </c>
      <c r="F263" s="11" t="s">
        <v>57</v>
      </c>
      <c r="G263" s="12">
        <v>482</v>
      </c>
      <c r="H263" s="12"/>
      <c r="I263" s="13">
        <v>561.1</v>
      </c>
      <c r="J263" s="127">
        <v>456.2</v>
      </c>
      <c r="K263" s="127">
        <v>379.6</v>
      </c>
      <c r="L263" s="127">
        <f t="shared" si="14"/>
        <v>83.20911880754056</v>
      </c>
    </row>
    <row r="264" spans="1:12" s="44" customFormat="1" ht="20.25" customHeight="1">
      <c r="A264" s="3">
        <v>230</v>
      </c>
      <c r="B264" s="2" t="s">
        <v>18</v>
      </c>
      <c r="C264" s="3">
        <v>901</v>
      </c>
      <c r="D264" s="4">
        <v>700</v>
      </c>
      <c r="E264" s="5"/>
      <c r="F264" s="11"/>
      <c r="G264" s="19">
        <v>190487.4</v>
      </c>
      <c r="H264" s="12"/>
      <c r="I264" s="7">
        <v>203798.2</v>
      </c>
      <c r="J264" s="126">
        <v>208945.3</v>
      </c>
      <c r="K264" s="126">
        <v>146177.3</v>
      </c>
      <c r="L264" s="126">
        <f t="shared" si="14"/>
        <v>69.95960186709152</v>
      </c>
    </row>
    <row r="265" spans="1:12" s="44" customFormat="1" ht="18.75" customHeight="1">
      <c r="A265" s="3">
        <v>231</v>
      </c>
      <c r="B265" s="2" t="s">
        <v>19</v>
      </c>
      <c r="C265" s="3">
        <v>901</v>
      </c>
      <c r="D265" s="4">
        <v>701</v>
      </c>
      <c r="E265" s="5"/>
      <c r="F265" s="11"/>
      <c r="G265" s="19">
        <v>53767.2</v>
      </c>
      <c r="H265" s="12"/>
      <c r="I265" s="7">
        <v>52490</v>
      </c>
      <c r="J265" s="126">
        <v>50827</v>
      </c>
      <c r="K265" s="126">
        <v>37693</v>
      </c>
      <c r="L265" s="126">
        <f t="shared" si="14"/>
        <v>74.15940346666142</v>
      </c>
    </row>
    <row r="266" spans="1:12" s="44" customFormat="1" ht="37.5" customHeight="1">
      <c r="A266" s="3">
        <v>232</v>
      </c>
      <c r="B266" s="98" t="s">
        <v>277</v>
      </c>
      <c r="C266" s="99">
        <v>901</v>
      </c>
      <c r="D266" s="100">
        <v>701</v>
      </c>
      <c r="E266" s="101" t="s">
        <v>139</v>
      </c>
      <c r="F266" s="102"/>
      <c r="G266" s="103">
        <v>53767.2</v>
      </c>
      <c r="H266" s="104"/>
      <c r="I266" s="105">
        <v>52490</v>
      </c>
      <c r="J266" s="126">
        <v>50827</v>
      </c>
      <c r="K266" s="126">
        <v>37693</v>
      </c>
      <c r="L266" s="126">
        <f t="shared" si="14"/>
        <v>74.15940346666142</v>
      </c>
    </row>
    <row r="267" spans="1:12" s="44" customFormat="1" ht="32.25" customHeight="1">
      <c r="A267" s="3">
        <v>233</v>
      </c>
      <c r="B267" s="2" t="s">
        <v>229</v>
      </c>
      <c r="C267" s="3">
        <v>901</v>
      </c>
      <c r="D267" s="4">
        <v>701</v>
      </c>
      <c r="E267" s="5" t="s">
        <v>286</v>
      </c>
      <c r="F267" s="11"/>
      <c r="G267" s="19">
        <v>31010.4</v>
      </c>
      <c r="H267" s="12"/>
      <c r="I267" s="7">
        <v>29075</v>
      </c>
      <c r="J267" s="126">
        <v>27150.7</v>
      </c>
      <c r="K267" s="126">
        <v>20910</v>
      </c>
      <c r="L267" s="126">
        <f aca="true" t="shared" si="15" ref="L267:L277">K267/J267*100</f>
        <v>77.0145889424582</v>
      </c>
    </row>
    <row r="268" spans="1:12" s="44" customFormat="1" ht="39.75" customHeight="1">
      <c r="A268" s="3">
        <v>234</v>
      </c>
      <c r="B268" s="2" t="s">
        <v>70</v>
      </c>
      <c r="C268" s="3">
        <v>901</v>
      </c>
      <c r="D268" s="4">
        <v>701</v>
      </c>
      <c r="E268" s="5" t="s">
        <v>140</v>
      </c>
      <c r="F268" s="11"/>
      <c r="G268" s="19">
        <v>31010.4</v>
      </c>
      <c r="H268" s="12"/>
      <c r="I268" s="7">
        <v>29075</v>
      </c>
      <c r="J268" s="126">
        <v>27150.7</v>
      </c>
      <c r="K268" s="126">
        <v>20910</v>
      </c>
      <c r="L268" s="126">
        <f t="shared" si="15"/>
        <v>77.0145889424582</v>
      </c>
    </row>
    <row r="269" spans="1:12" s="44" customFormat="1" ht="16.5" customHeight="1">
      <c r="A269" s="3">
        <v>235</v>
      </c>
      <c r="B269" s="8" t="s">
        <v>253</v>
      </c>
      <c r="C269" s="9">
        <v>901</v>
      </c>
      <c r="D269" s="10">
        <v>701</v>
      </c>
      <c r="E269" s="11" t="s">
        <v>140</v>
      </c>
      <c r="F269" s="11" t="s">
        <v>254</v>
      </c>
      <c r="G269" s="19">
        <v>31010.4</v>
      </c>
      <c r="H269" s="12"/>
      <c r="I269" s="13">
        <v>29075</v>
      </c>
      <c r="J269" s="127">
        <v>27150.7</v>
      </c>
      <c r="K269" s="127">
        <v>20910</v>
      </c>
      <c r="L269" s="127">
        <f t="shared" si="15"/>
        <v>77.0145889424582</v>
      </c>
    </row>
    <row r="270" spans="1:12" s="44" customFormat="1" ht="84" customHeight="1">
      <c r="A270" s="3">
        <v>236</v>
      </c>
      <c r="B270" s="24" t="s">
        <v>489</v>
      </c>
      <c r="C270" s="3">
        <v>901</v>
      </c>
      <c r="D270" s="4">
        <v>701</v>
      </c>
      <c r="E270" s="5" t="s">
        <v>488</v>
      </c>
      <c r="F270" s="5"/>
      <c r="G270" s="18"/>
      <c r="H270" s="6"/>
      <c r="I270" s="7">
        <v>0</v>
      </c>
      <c r="J270" s="126">
        <v>138.9</v>
      </c>
      <c r="K270" s="126">
        <v>0</v>
      </c>
      <c r="L270" s="126">
        <f t="shared" si="15"/>
        <v>0</v>
      </c>
    </row>
    <row r="271" spans="1:12" s="44" customFormat="1" ht="16.5" customHeight="1">
      <c r="A271" s="3">
        <v>237</v>
      </c>
      <c r="B271" s="8" t="s">
        <v>253</v>
      </c>
      <c r="C271" s="9">
        <v>901</v>
      </c>
      <c r="D271" s="10">
        <v>701</v>
      </c>
      <c r="E271" s="11" t="s">
        <v>488</v>
      </c>
      <c r="F271" s="11" t="s">
        <v>254</v>
      </c>
      <c r="G271" s="19"/>
      <c r="H271" s="12"/>
      <c r="I271" s="13">
        <v>0</v>
      </c>
      <c r="J271" s="127">
        <v>138.9</v>
      </c>
      <c r="K271" s="127">
        <v>0</v>
      </c>
      <c r="L271" s="127">
        <v>0</v>
      </c>
    </row>
    <row r="272" spans="1:12" s="44" customFormat="1" ht="46.5" customHeight="1">
      <c r="A272" s="3">
        <v>238</v>
      </c>
      <c r="B272" s="2" t="s">
        <v>71</v>
      </c>
      <c r="C272" s="3">
        <v>901</v>
      </c>
      <c r="D272" s="4">
        <v>701</v>
      </c>
      <c r="E272" s="5" t="s">
        <v>141</v>
      </c>
      <c r="F272" s="11"/>
      <c r="G272" s="19">
        <v>22756.8</v>
      </c>
      <c r="H272" s="12"/>
      <c r="I272" s="7">
        <v>23415</v>
      </c>
      <c r="J272" s="126">
        <v>23537.4</v>
      </c>
      <c r="K272" s="126">
        <v>16783</v>
      </c>
      <c r="L272" s="127">
        <f t="shared" si="15"/>
        <v>71.30354244733911</v>
      </c>
    </row>
    <row r="273" spans="1:12" s="44" customFormat="1" ht="64.5" customHeight="1">
      <c r="A273" s="3">
        <v>239</v>
      </c>
      <c r="B273" s="24" t="s">
        <v>72</v>
      </c>
      <c r="C273" s="3">
        <v>901</v>
      </c>
      <c r="D273" s="4">
        <v>701</v>
      </c>
      <c r="E273" s="5" t="s">
        <v>165</v>
      </c>
      <c r="F273" s="5"/>
      <c r="G273" s="18">
        <v>22451.8</v>
      </c>
      <c r="H273" s="6"/>
      <c r="I273" s="7">
        <v>23169</v>
      </c>
      <c r="J273" s="126">
        <v>23291.4</v>
      </c>
      <c r="K273" s="126">
        <v>16537</v>
      </c>
      <c r="L273" s="126">
        <f t="shared" si="15"/>
        <v>71.00045510360047</v>
      </c>
    </row>
    <row r="274" spans="1:12" s="44" customFormat="1" ht="18.75" customHeight="1">
      <c r="A274" s="3">
        <v>240</v>
      </c>
      <c r="B274" s="8" t="s">
        <v>253</v>
      </c>
      <c r="C274" s="9">
        <v>901</v>
      </c>
      <c r="D274" s="10">
        <v>701</v>
      </c>
      <c r="E274" s="11" t="s">
        <v>165</v>
      </c>
      <c r="F274" s="11" t="s">
        <v>254</v>
      </c>
      <c r="G274" s="19">
        <v>22451.8</v>
      </c>
      <c r="H274" s="12"/>
      <c r="I274" s="13">
        <v>23169</v>
      </c>
      <c r="J274" s="127">
        <v>23291.4</v>
      </c>
      <c r="K274" s="127">
        <v>16537</v>
      </c>
      <c r="L274" s="127">
        <f t="shared" si="15"/>
        <v>71.00045510360047</v>
      </c>
    </row>
    <row r="275" spans="1:12" s="44" customFormat="1" ht="69.75" customHeight="1">
      <c r="A275" s="3">
        <v>241</v>
      </c>
      <c r="B275" s="24" t="s">
        <v>73</v>
      </c>
      <c r="C275" s="3">
        <v>901</v>
      </c>
      <c r="D275" s="4">
        <v>701</v>
      </c>
      <c r="E275" s="5" t="s">
        <v>230</v>
      </c>
      <c r="F275" s="5"/>
      <c r="G275" s="6">
        <v>305</v>
      </c>
      <c r="H275" s="6"/>
      <c r="I275" s="7">
        <v>246</v>
      </c>
      <c r="J275" s="126">
        <v>246</v>
      </c>
      <c r="K275" s="126">
        <v>246</v>
      </c>
      <c r="L275" s="126">
        <f t="shared" si="15"/>
        <v>100</v>
      </c>
    </row>
    <row r="276" spans="1:12" s="44" customFormat="1" ht="13.5" customHeight="1">
      <c r="A276" s="3">
        <v>242</v>
      </c>
      <c r="B276" s="8" t="s">
        <v>253</v>
      </c>
      <c r="C276" s="9">
        <v>901</v>
      </c>
      <c r="D276" s="10">
        <v>701</v>
      </c>
      <c r="E276" s="11" t="s">
        <v>230</v>
      </c>
      <c r="F276" s="11" t="s">
        <v>254</v>
      </c>
      <c r="G276" s="12">
        <v>305</v>
      </c>
      <c r="H276" s="12"/>
      <c r="I276" s="13">
        <v>246</v>
      </c>
      <c r="J276" s="127">
        <v>246</v>
      </c>
      <c r="K276" s="127">
        <v>246</v>
      </c>
      <c r="L276" s="127">
        <f t="shared" si="15"/>
        <v>100</v>
      </c>
    </row>
    <row r="277" spans="1:12" s="44" customFormat="1" ht="21.75" customHeight="1">
      <c r="A277" s="3">
        <v>243</v>
      </c>
      <c r="B277" s="2" t="s">
        <v>20</v>
      </c>
      <c r="C277" s="3">
        <v>901</v>
      </c>
      <c r="D277" s="4">
        <v>702</v>
      </c>
      <c r="E277" s="5"/>
      <c r="F277" s="11"/>
      <c r="G277" s="19">
        <v>122917.1</v>
      </c>
      <c r="H277" s="12"/>
      <c r="I277" s="7">
        <v>138730.7</v>
      </c>
      <c r="J277" s="126">
        <v>142757.3</v>
      </c>
      <c r="K277" s="126">
        <v>97077.1</v>
      </c>
      <c r="L277" s="126">
        <f t="shared" si="15"/>
        <v>68.00149624572614</v>
      </c>
    </row>
    <row r="278" spans="1:12" s="44" customFormat="1" ht="45" customHeight="1">
      <c r="A278" s="3">
        <v>244</v>
      </c>
      <c r="B278" s="98" t="s">
        <v>277</v>
      </c>
      <c r="C278" s="99">
        <v>901</v>
      </c>
      <c r="D278" s="100">
        <v>702</v>
      </c>
      <c r="E278" s="101" t="s">
        <v>139</v>
      </c>
      <c r="F278" s="102"/>
      <c r="G278" s="103">
        <v>122917.1</v>
      </c>
      <c r="H278" s="104"/>
      <c r="I278" s="105">
        <v>138730.7</v>
      </c>
      <c r="J278" s="126">
        <v>142757.3</v>
      </c>
      <c r="K278" s="126">
        <v>97077.1</v>
      </c>
      <c r="L278" s="126">
        <f>K278/J278*100</f>
        <v>68.00149624572614</v>
      </c>
    </row>
    <row r="279" spans="1:12" s="44" customFormat="1" ht="29.25" customHeight="1">
      <c r="A279" s="3">
        <v>245</v>
      </c>
      <c r="B279" s="2" t="s">
        <v>231</v>
      </c>
      <c r="C279" s="3">
        <v>901</v>
      </c>
      <c r="D279" s="4">
        <v>702</v>
      </c>
      <c r="E279" s="5" t="s">
        <v>281</v>
      </c>
      <c r="F279" s="5"/>
      <c r="G279" s="19">
        <v>59809.1</v>
      </c>
      <c r="H279" s="12"/>
      <c r="I279" s="7">
        <v>71278.7</v>
      </c>
      <c r="J279" s="126">
        <v>71803.4</v>
      </c>
      <c r="K279" s="126">
        <v>51516.4</v>
      </c>
      <c r="L279" s="126">
        <f>K279/J279*100</f>
        <v>71.74646325939999</v>
      </c>
    </row>
    <row r="280" spans="1:12" s="44" customFormat="1" ht="37.5" customHeight="1">
      <c r="A280" s="3">
        <v>246</v>
      </c>
      <c r="B280" s="2" t="s">
        <v>74</v>
      </c>
      <c r="C280" s="3">
        <v>901</v>
      </c>
      <c r="D280" s="4">
        <v>702</v>
      </c>
      <c r="E280" s="5" t="s">
        <v>232</v>
      </c>
      <c r="F280" s="5"/>
      <c r="G280" s="19">
        <v>41226</v>
      </c>
      <c r="H280" s="12"/>
      <c r="I280" s="7">
        <v>32118</v>
      </c>
      <c r="J280" s="126">
        <v>34960.7</v>
      </c>
      <c r="K280" s="126">
        <v>29577</v>
      </c>
      <c r="L280" s="126">
        <f aca="true" t="shared" si="16" ref="L280:L291">K280/J280*100</f>
        <v>84.60070879587653</v>
      </c>
    </row>
    <row r="281" spans="1:12" s="44" customFormat="1" ht="21.75" customHeight="1">
      <c r="A281" s="3">
        <v>247</v>
      </c>
      <c r="B281" s="8" t="s">
        <v>253</v>
      </c>
      <c r="C281" s="9">
        <v>901</v>
      </c>
      <c r="D281" s="10">
        <v>702</v>
      </c>
      <c r="E281" s="11" t="s">
        <v>232</v>
      </c>
      <c r="F281" s="11" t="s">
        <v>254</v>
      </c>
      <c r="G281" s="19">
        <v>41226</v>
      </c>
      <c r="H281" s="12"/>
      <c r="I281" s="13">
        <v>32118</v>
      </c>
      <c r="J281" s="127">
        <v>34960.7</v>
      </c>
      <c r="K281" s="127">
        <v>29577</v>
      </c>
      <c r="L281" s="127">
        <f t="shared" si="16"/>
        <v>84.60070879587653</v>
      </c>
    </row>
    <row r="282" spans="1:12" s="44" customFormat="1" ht="66" customHeight="1">
      <c r="A282" s="3">
        <v>248</v>
      </c>
      <c r="B282" s="24" t="s">
        <v>491</v>
      </c>
      <c r="C282" s="3">
        <v>901</v>
      </c>
      <c r="D282" s="4">
        <v>702</v>
      </c>
      <c r="E282" s="5" t="s">
        <v>490</v>
      </c>
      <c r="F282" s="5"/>
      <c r="G282" s="18"/>
      <c r="H282" s="6"/>
      <c r="I282" s="7">
        <v>0</v>
      </c>
      <c r="J282" s="126">
        <v>254.5</v>
      </c>
      <c r="K282" s="126">
        <v>0</v>
      </c>
      <c r="L282" s="126">
        <f t="shared" si="16"/>
        <v>0</v>
      </c>
    </row>
    <row r="283" spans="1:12" s="44" customFormat="1" ht="21.75" customHeight="1">
      <c r="A283" s="3">
        <v>249</v>
      </c>
      <c r="B283" s="8" t="s">
        <v>253</v>
      </c>
      <c r="C283" s="9">
        <v>901</v>
      </c>
      <c r="D283" s="10">
        <v>702</v>
      </c>
      <c r="E283" s="11" t="s">
        <v>490</v>
      </c>
      <c r="F283" s="11" t="s">
        <v>254</v>
      </c>
      <c r="G283" s="19"/>
      <c r="H283" s="12"/>
      <c r="I283" s="13">
        <v>0</v>
      </c>
      <c r="J283" s="127">
        <v>254.5</v>
      </c>
      <c r="K283" s="127">
        <v>0</v>
      </c>
      <c r="L283" s="127">
        <f t="shared" si="16"/>
        <v>0</v>
      </c>
    </row>
    <row r="284" spans="1:12" s="46" customFormat="1" ht="27" customHeight="1">
      <c r="A284" s="3">
        <v>250</v>
      </c>
      <c r="B284" s="2" t="s">
        <v>368</v>
      </c>
      <c r="C284" s="3">
        <v>901</v>
      </c>
      <c r="D284" s="4">
        <v>702</v>
      </c>
      <c r="E284" s="5" t="s">
        <v>399</v>
      </c>
      <c r="F284" s="5"/>
      <c r="G284" s="18"/>
      <c r="H284" s="6"/>
      <c r="I284" s="7">
        <v>17688.4</v>
      </c>
      <c r="J284" s="126">
        <v>17688.4</v>
      </c>
      <c r="K284" s="126">
        <v>17688.4</v>
      </c>
      <c r="L284" s="126">
        <f t="shared" si="16"/>
        <v>100</v>
      </c>
    </row>
    <row r="285" spans="1:12" s="45" customFormat="1" ht="21.75" customHeight="1">
      <c r="A285" s="9">
        <v>251</v>
      </c>
      <c r="B285" s="8" t="s">
        <v>166</v>
      </c>
      <c r="C285" s="9">
        <v>901</v>
      </c>
      <c r="D285" s="10">
        <v>702</v>
      </c>
      <c r="E285" s="11" t="s">
        <v>399</v>
      </c>
      <c r="F285" s="11" t="s">
        <v>57</v>
      </c>
      <c r="G285" s="19"/>
      <c r="H285" s="12"/>
      <c r="I285" s="13">
        <v>17688.4</v>
      </c>
      <c r="J285" s="127">
        <v>17688.4</v>
      </c>
      <c r="K285" s="127">
        <v>17688.4</v>
      </c>
      <c r="L285" s="127">
        <f t="shared" si="16"/>
        <v>100</v>
      </c>
    </row>
    <row r="286" spans="1:12" s="46" customFormat="1" ht="41.25" customHeight="1">
      <c r="A286" s="3">
        <v>252</v>
      </c>
      <c r="B286" s="2" t="s">
        <v>401</v>
      </c>
      <c r="C286" s="3">
        <v>901</v>
      </c>
      <c r="D286" s="4">
        <v>702</v>
      </c>
      <c r="E286" s="5" t="s">
        <v>400</v>
      </c>
      <c r="F286" s="5"/>
      <c r="G286" s="18"/>
      <c r="H286" s="6"/>
      <c r="I286" s="7">
        <v>21472.3</v>
      </c>
      <c r="J286" s="126">
        <v>14472.3</v>
      </c>
      <c r="K286" s="126">
        <v>1163.6</v>
      </c>
      <c r="L286" s="126">
        <f t="shared" si="16"/>
        <v>8.040187116076918</v>
      </c>
    </row>
    <row r="287" spans="1:12" s="45" customFormat="1" ht="25.5" customHeight="1">
      <c r="A287" s="9">
        <v>253</v>
      </c>
      <c r="B287" s="8" t="s">
        <v>166</v>
      </c>
      <c r="C287" s="9">
        <v>901</v>
      </c>
      <c r="D287" s="10">
        <v>702</v>
      </c>
      <c r="E287" s="11" t="s">
        <v>400</v>
      </c>
      <c r="F287" s="11" t="s">
        <v>57</v>
      </c>
      <c r="G287" s="19"/>
      <c r="H287" s="12"/>
      <c r="I287" s="13">
        <v>21472.3</v>
      </c>
      <c r="J287" s="127">
        <v>14472.3</v>
      </c>
      <c r="K287" s="127">
        <v>1163.6</v>
      </c>
      <c r="L287" s="127">
        <f t="shared" si="16"/>
        <v>8.040187116076918</v>
      </c>
    </row>
    <row r="288" spans="1:12" s="46" customFormat="1" ht="33" customHeight="1">
      <c r="A288" s="3">
        <v>254</v>
      </c>
      <c r="B288" s="2" t="s">
        <v>402</v>
      </c>
      <c r="C288" s="3">
        <v>901</v>
      </c>
      <c r="D288" s="4">
        <v>702</v>
      </c>
      <c r="E288" s="5" t="s">
        <v>333</v>
      </c>
      <c r="F288" s="5"/>
      <c r="G288" s="18"/>
      <c r="H288" s="6"/>
      <c r="I288" s="7">
        <v>0</v>
      </c>
      <c r="J288" s="126">
        <v>10</v>
      </c>
      <c r="K288" s="126">
        <v>10</v>
      </c>
      <c r="L288" s="126">
        <f t="shared" si="16"/>
        <v>100</v>
      </c>
    </row>
    <row r="289" spans="1:12" s="45" customFormat="1" ht="25.5" customHeight="1">
      <c r="A289" s="9">
        <v>255</v>
      </c>
      <c r="B289" s="8" t="s">
        <v>166</v>
      </c>
      <c r="C289" s="9">
        <v>901</v>
      </c>
      <c r="D289" s="10">
        <v>702</v>
      </c>
      <c r="E289" s="11" t="s">
        <v>333</v>
      </c>
      <c r="F289" s="11" t="s">
        <v>57</v>
      </c>
      <c r="G289" s="19"/>
      <c r="H289" s="12"/>
      <c r="I289" s="13">
        <v>0</v>
      </c>
      <c r="J289" s="127">
        <v>10</v>
      </c>
      <c r="K289" s="127">
        <v>10</v>
      </c>
      <c r="L289" s="127">
        <f t="shared" si="16"/>
        <v>100</v>
      </c>
    </row>
    <row r="290" spans="1:12" s="44" customFormat="1" ht="42" customHeight="1">
      <c r="A290" s="3">
        <v>256</v>
      </c>
      <c r="B290" s="2" t="s">
        <v>334</v>
      </c>
      <c r="C290" s="3">
        <v>901</v>
      </c>
      <c r="D290" s="4">
        <v>702</v>
      </c>
      <c r="E290" s="5" t="s">
        <v>403</v>
      </c>
      <c r="F290" s="5"/>
      <c r="G290" s="18">
        <v>4761</v>
      </c>
      <c r="H290" s="6"/>
      <c r="I290" s="7">
        <v>0</v>
      </c>
      <c r="J290" s="126">
        <v>4672</v>
      </c>
      <c r="K290" s="126">
        <v>3087.4</v>
      </c>
      <c r="L290" s="126">
        <f t="shared" si="16"/>
        <v>66.0830479452055</v>
      </c>
    </row>
    <row r="291" spans="1:12" s="44" customFormat="1" ht="19.5" customHeight="1">
      <c r="A291" s="3">
        <v>257</v>
      </c>
      <c r="B291" s="8" t="s">
        <v>253</v>
      </c>
      <c r="C291" s="9">
        <v>901</v>
      </c>
      <c r="D291" s="10">
        <v>702</v>
      </c>
      <c r="E291" s="11" t="s">
        <v>403</v>
      </c>
      <c r="F291" s="11" t="s">
        <v>254</v>
      </c>
      <c r="G291" s="19">
        <v>4761</v>
      </c>
      <c r="H291" s="12"/>
      <c r="I291" s="13">
        <v>0</v>
      </c>
      <c r="J291" s="127">
        <v>4672</v>
      </c>
      <c r="K291" s="127">
        <v>3087.4</v>
      </c>
      <c r="L291" s="127">
        <f t="shared" si="16"/>
        <v>66.0830479452055</v>
      </c>
    </row>
    <row r="292" spans="1:12" s="44" customFormat="1" ht="80.25" customHeight="1">
      <c r="A292" s="3">
        <v>258</v>
      </c>
      <c r="B292" s="24" t="s">
        <v>233</v>
      </c>
      <c r="C292" s="3">
        <v>901</v>
      </c>
      <c r="D292" s="4">
        <v>702</v>
      </c>
      <c r="E292" s="5" t="s">
        <v>234</v>
      </c>
      <c r="F292" s="11"/>
      <c r="G292" s="19">
        <v>55998.4</v>
      </c>
      <c r="H292" s="12"/>
      <c r="I292" s="7">
        <v>63888</v>
      </c>
      <c r="J292" s="126">
        <v>64054.8</v>
      </c>
      <c r="K292" s="126">
        <v>41842</v>
      </c>
      <c r="L292" s="126">
        <f>K292/J292*100</f>
        <v>65.32219287235304</v>
      </c>
    </row>
    <row r="293" spans="1:12" s="44" customFormat="1" ht="71.25" customHeight="1">
      <c r="A293" s="3">
        <v>259</v>
      </c>
      <c r="B293" s="24" t="s">
        <v>76</v>
      </c>
      <c r="C293" s="3">
        <v>901</v>
      </c>
      <c r="D293" s="4">
        <v>702</v>
      </c>
      <c r="E293" s="5" t="s">
        <v>235</v>
      </c>
      <c r="F293" s="5"/>
      <c r="G293" s="18">
        <v>53945.4</v>
      </c>
      <c r="H293" s="6"/>
      <c r="I293" s="7">
        <v>61776</v>
      </c>
      <c r="J293" s="126">
        <v>61942.8</v>
      </c>
      <c r="K293" s="126">
        <v>39730</v>
      </c>
      <c r="L293" s="126">
        <f>K293/J293*100</f>
        <v>64.13981931717649</v>
      </c>
    </row>
    <row r="294" spans="1:12" s="44" customFormat="1" ht="19.5" customHeight="1">
      <c r="A294" s="3">
        <v>260</v>
      </c>
      <c r="B294" s="8" t="s">
        <v>253</v>
      </c>
      <c r="C294" s="9">
        <v>901</v>
      </c>
      <c r="D294" s="10">
        <v>702</v>
      </c>
      <c r="E294" s="11" t="s">
        <v>235</v>
      </c>
      <c r="F294" s="11" t="s">
        <v>254</v>
      </c>
      <c r="G294" s="19">
        <v>53945.4</v>
      </c>
      <c r="H294" s="12"/>
      <c r="I294" s="13">
        <v>61776</v>
      </c>
      <c r="J294" s="127">
        <v>61942.8</v>
      </c>
      <c r="K294" s="127">
        <v>39730</v>
      </c>
      <c r="L294" s="126">
        <f>K294/J294*100</f>
        <v>64.13981931717649</v>
      </c>
    </row>
    <row r="295" spans="1:12" s="44" customFormat="1" ht="106.5" customHeight="1">
      <c r="A295" s="3">
        <v>261</v>
      </c>
      <c r="B295" s="24" t="s">
        <v>191</v>
      </c>
      <c r="C295" s="3">
        <v>901</v>
      </c>
      <c r="D295" s="4">
        <v>702</v>
      </c>
      <c r="E295" s="5" t="s">
        <v>236</v>
      </c>
      <c r="F295" s="5"/>
      <c r="G295" s="18">
        <v>2053</v>
      </c>
      <c r="H295" s="6"/>
      <c r="I295" s="7">
        <v>2112</v>
      </c>
      <c r="J295" s="126">
        <v>2112</v>
      </c>
      <c r="K295" s="126">
        <v>2112</v>
      </c>
      <c r="L295" s="127">
        <f>K295/J295*100</f>
        <v>100</v>
      </c>
    </row>
    <row r="296" spans="1:12" s="44" customFormat="1" ht="18.75" customHeight="1">
      <c r="A296" s="3">
        <v>262</v>
      </c>
      <c r="B296" s="8" t="s">
        <v>253</v>
      </c>
      <c r="C296" s="9">
        <v>901</v>
      </c>
      <c r="D296" s="10">
        <v>702</v>
      </c>
      <c r="E296" s="11" t="s">
        <v>236</v>
      </c>
      <c r="F296" s="11" t="s">
        <v>254</v>
      </c>
      <c r="G296" s="19">
        <v>2053</v>
      </c>
      <c r="H296" s="12"/>
      <c r="I296" s="13">
        <v>2112</v>
      </c>
      <c r="J296" s="127">
        <v>2112</v>
      </c>
      <c r="K296" s="127">
        <v>2112</v>
      </c>
      <c r="L296" s="127">
        <f>K296/J296*100</f>
        <v>100</v>
      </c>
    </row>
    <row r="297" spans="1:12" s="44" customFormat="1" ht="30.75" customHeight="1">
      <c r="A297" s="3">
        <v>263</v>
      </c>
      <c r="B297" s="2" t="s">
        <v>301</v>
      </c>
      <c r="C297" s="3">
        <v>901</v>
      </c>
      <c r="D297" s="4">
        <v>702</v>
      </c>
      <c r="E297" s="5" t="s">
        <v>302</v>
      </c>
      <c r="F297" s="11"/>
      <c r="G297" s="19">
        <v>3935</v>
      </c>
      <c r="H297" s="12"/>
      <c r="I297" s="7">
        <v>3564</v>
      </c>
      <c r="J297" s="126">
        <v>3518</v>
      </c>
      <c r="K297" s="126">
        <v>1991</v>
      </c>
      <c r="L297" s="127">
        <f aca="true" t="shared" si="17" ref="L297:L310">K297/J297*100</f>
        <v>56.59465605457646</v>
      </c>
    </row>
    <row r="298" spans="1:12" s="44" customFormat="1" ht="17.25" customHeight="1">
      <c r="A298" s="3">
        <v>264</v>
      </c>
      <c r="B298" s="8" t="s">
        <v>253</v>
      </c>
      <c r="C298" s="9">
        <v>901</v>
      </c>
      <c r="D298" s="10">
        <v>702</v>
      </c>
      <c r="E298" s="11" t="s">
        <v>302</v>
      </c>
      <c r="F298" s="11" t="s">
        <v>254</v>
      </c>
      <c r="G298" s="19">
        <v>3935</v>
      </c>
      <c r="H298" s="12"/>
      <c r="I298" s="13">
        <v>3564</v>
      </c>
      <c r="J298" s="127">
        <v>3518</v>
      </c>
      <c r="K298" s="127">
        <v>1991</v>
      </c>
      <c r="L298" s="127">
        <f t="shared" si="17"/>
        <v>56.59465605457646</v>
      </c>
    </row>
    <row r="299" spans="1:12" s="44" customFormat="1" ht="39.75" customHeight="1">
      <c r="A299" s="3">
        <v>265</v>
      </c>
      <c r="B299" s="2" t="s">
        <v>335</v>
      </c>
      <c r="C299" s="3">
        <v>901</v>
      </c>
      <c r="D299" s="4">
        <v>702</v>
      </c>
      <c r="E299" s="5" t="s">
        <v>365</v>
      </c>
      <c r="F299" s="5"/>
      <c r="G299" s="18">
        <v>3174.6</v>
      </c>
      <c r="H299" s="6"/>
      <c r="I299" s="7">
        <v>0</v>
      </c>
      <c r="J299" s="126">
        <f>SUM(J300)</f>
        <v>3126.6</v>
      </c>
      <c r="K299" s="126">
        <f>SUM(K300)</f>
        <v>1717.7</v>
      </c>
      <c r="L299" s="126">
        <f t="shared" si="17"/>
        <v>54.93827160493827</v>
      </c>
    </row>
    <row r="300" spans="1:12" s="44" customFormat="1" ht="19.5" customHeight="1">
      <c r="A300" s="3">
        <v>266</v>
      </c>
      <c r="B300" s="8" t="s">
        <v>253</v>
      </c>
      <c r="C300" s="9">
        <v>901</v>
      </c>
      <c r="D300" s="10">
        <v>702</v>
      </c>
      <c r="E300" s="11" t="s">
        <v>365</v>
      </c>
      <c r="F300" s="11" t="s">
        <v>254</v>
      </c>
      <c r="G300" s="19">
        <v>3174.6</v>
      </c>
      <c r="H300" s="12"/>
      <c r="I300" s="13">
        <v>0</v>
      </c>
      <c r="J300" s="127">
        <v>3126.6</v>
      </c>
      <c r="K300" s="127">
        <v>1717.7</v>
      </c>
      <c r="L300" s="127">
        <f t="shared" si="17"/>
        <v>54.93827160493827</v>
      </c>
    </row>
    <row r="301" spans="1:12" s="44" customFormat="1" ht="55.5" customHeight="1">
      <c r="A301" s="3">
        <v>267</v>
      </c>
      <c r="B301" s="98" t="s">
        <v>181</v>
      </c>
      <c r="C301" s="99">
        <v>901</v>
      </c>
      <c r="D301" s="100">
        <v>702</v>
      </c>
      <c r="E301" s="101" t="s">
        <v>182</v>
      </c>
      <c r="F301" s="102"/>
      <c r="G301" s="104">
        <v>0</v>
      </c>
      <c r="H301" s="104"/>
      <c r="I301" s="105">
        <v>0</v>
      </c>
      <c r="J301" s="126">
        <v>0</v>
      </c>
      <c r="K301" s="127">
        <v>0</v>
      </c>
      <c r="L301" s="127">
        <v>0</v>
      </c>
    </row>
    <row r="302" spans="1:12" s="44" customFormat="1" ht="14.25" customHeight="1">
      <c r="A302" s="3">
        <v>268</v>
      </c>
      <c r="B302" s="2" t="s">
        <v>183</v>
      </c>
      <c r="C302" s="3">
        <v>901</v>
      </c>
      <c r="D302" s="4">
        <v>703</v>
      </c>
      <c r="E302" s="5"/>
      <c r="F302" s="5"/>
      <c r="G302" s="18">
        <v>9555</v>
      </c>
      <c r="H302" s="6"/>
      <c r="I302" s="7">
        <v>8794.9</v>
      </c>
      <c r="J302" s="126">
        <v>8822.8</v>
      </c>
      <c r="K302" s="126">
        <v>6800</v>
      </c>
      <c r="L302" s="126">
        <f t="shared" si="17"/>
        <v>77.07303803781113</v>
      </c>
    </row>
    <row r="303" spans="1:12" s="44" customFormat="1" ht="40.5" customHeight="1">
      <c r="A303" s="3">
        <v>269</v>
      </c>
      <c r="B303" s="98" t="s">
        <v>277</v>
      </c>
      <c r="C303" s="99">
        <v>901</v>
      </c>
      <c r="D303" s="100">
        <v>703</v>
      </c>
      <c r="E303" s="101" t="s">
        <v>139</v>
      </c>
      <c r="F303" s="102"/>
      <c r="G303" s="103">
        <v>9555</v>
      </c>
      <c r="H303" s="104"/>
      <c r="I303" s="105">
        <v>8794.9</v>
      </c>
      <c r="J303" s="126">
        <v>8822.8</v>
      </c>
      <c r="K303" s="126">
        <v>6800</v>
      </c>
      <c r="L303" s="127">
        <f t="shared" si="17"/>
        <v>77.07303803781113</v>
      </c>
    </row>
    <row r="304" spans="1:12" s="44" customFormat="1" ht="25.5" customHeight="1">
      <c r="A304" s="3">
        <v>270</v>
      </c>
      <c r="B304" s="2" t="s">
        <v>237</v>
      </c>
      <c r="C304" s="3">
        <v>901</v>
      </c>
      <c r="D304" s="4">
        <v>703</v>
      </c>
      <c r="E304" s="5" t="s">
        <v>298</v>
      </c>
      <c r="F304" s="5"/>
      <c r="G304" s="19">
        <v>9555</v>
      </c>
      <c r="H304" s="12"/>
      <c r="I304" s="7">
        <v>8794.9</v>
      </c>
      <c r="J304" s="126">
        <f>SUM(J305:J305)</f>
        <v>8756.9</v>
      </c>
      <c r="K304" s="126">
        <v>6800</v>
      </c>
      <c r="L304" s="127">
        <f t="shared" si="17"/>
        <v>77.65305073713301</v>
      </c>
    </row>
    <row r="305" spans="1:12" s="44" customFormat="1" ht="30" customHeight="1">
      <c r="A305" s="3">
        <v>271</v>
      </c>
      <c r="B305" s="2" t="s">
        <v>75</v>
      </c>
      <c r="C305" s="3">
        <v>901</v>
      </c>
      <c r="D305" s="4">
        <v>703</v>
      </c>
      <c r="E305" s="5" t="s">
        <v>238</v>
      </c>
      <c r="F305" s="5"/>
      <c r="G305" s="19">
        <v>9555</v>
      </c>
      <c r="H305" s="12"/>
      <c r="I305" s="7">
        <v>8794.9</v>
      </c>
      <c r="J305" s="126">
        <f>SUM(J306:J306)</f>
        <v>8756.9</v>
      </c>
      <c r="K305" s="126">
        <v>6800</v>
      </c>
      <c r="L305" s="126">
        <f t="shared" si="17"/>
        <v>77.65305073713301</v>
      </c>
    </row>
    <row r="306" spans="1:12" s="44" customFormat="1" ht="15" customHeight="1">
      <c r="A306" s="3">
        <v>272</v>
      </c>
      <c r="B306" s="8" t="s">
        <v>253</v>
      </c>
      <c r="C306" s="9">
        <v>901</v>
      </c>
      <c r="D306" s="10">
        <v>703</v>
      </c>
      <c r="E306" s="11" t="s">
        <v>238</v>
      </c>
      <c r="F306" s="11" t="s">
        <v>254</v>
      </c>
      <c r="G306" s="19">
        <v>9555</v>
      </c>
      <c r="H306" s="12"/>
      <c r="I306" s="13">
        <v>8794.9</v>
      </c>
      <c r="J306" s="127">
        <v>8756.9</v>
      </c>
      <c r="K306" s="127">
        <v>6800</v>
      </c>
      <c r="L306" s="127">
        <f t="shared" si="17"/>
        <v>77.65305073713301</v>
      </c>
    </row>
    <row r="307" spans="1:12" s="44" customFormat="1" ht="84" customHeight="1">
      <c r="A307" s="3">
        <v>273</v>
      </c>
      <c r="B307" s="24" t="s">
        <v>493</v>
      </c>
      <c r="C307" s="3">
        <v>901</v>
      </c>
      <c r="D307" s="4">
        <v>703</v>
      </c>
      <c r="E307" s="5" t="s">
        <v>492</v>
      </c>
      <c r="F307" s="5"/>
      <c r="G307" s="18"/>
      <c r="H307" s="6"/>
      <c r="I307" s="7">
        <v>0</v>
      </c>
      <c r="J307" s="126">
        <v>65.9</v>
      </c>
      <c r="K307" s="126">
        <v>0</v>
      </c>
      <c r="L307" s="126">
        <f t="shared" si="17"/>
        <v>0</v>
      </c>
    </row>
    <row r="308" spans="1:12" s="44" customFormat="1" ht="15" customHeight="1">
      <c r="A308" s="3">
        <v>274</v>
      </c>
      <c r="B308" s="8" t="s">
        <v>253</v>
      </c>
      <c r="C308" s="9">
        <v>901</v>
      </c>
      <c r="D308" s="10">
        <v>703</v>
      </c>
      <c r="E308" s="11" t="s">
        <v>492</v>
      </c>
      <c r="F308" s="11" t="s">
        <v>254</v>
      </c>
      <c r="G308" s="19"/>
      <c r="H308" s="12"/>
      <c r="I308" s="13">
        <v>0</v>
      </c>
      <c r="J308" s="127">
        <v>65.9</v>
      </c>
      <c r="K308" s="127">
        <v>0</v>
      </c>
      <c r="L308" s="127">
        <f t="shared" si="17"/>
        <v>0</v>
      </c>
    </row>
    <row r="309" spans="1:12" s="44" customFormat="1" ht="20.25" customHeight="1">
      <c r="A309" s="3">
        <v>275</v>
      </c>
      <c r="B309" s="2" t="s">
        <v>205</v>
      </c>
      <c r="C309" s="3">
        <v>901</v>
      </c>
      <c r="D309" s="4">
        <v>707</v>
      </c>
      <c r="E309" s="5"/>
      <c r="F309" s="11"/>
      <c r="G309" s="19">
        <v>4058</v>
      </c>
      <c r="H309" s="12"/>
      <c r="I309" s="7">
        <v>57.5</v>
      </c>
      <c r="J309" s="126">
        <v>88.6</v>
      </c>
      <c r="K309" s="126">
        <v>54.4</v>
      </c>
      <c r="L309" s="127">
        <f t="shared" si="17"/>
        <v>61.39954853273137</v>
      </c>
    </row>
    <row r="310" spans="1:12" s="44" customFormat="1" ht="41.25" customHeight="1">
      <c r="A310" s="3">
        <v>276</v>
      </c>
      <c r="B310" s="98" t="s">
        <v>427</v>
      </c>
      <c r="C310" s="99">
        <v>901</v>
      </c>
      <c r="D310" s="100">
        <v>707</v>
      </c>
      <c r="E310" s="101" t="s">
        <v>118</v>
      </c>
      <c r="F310" s="101"/>
      <c r="G310" s="104">
        <v>47</v>
      </c>
      <c r="H310" s="104"/>
      <c r="I310" s="105">
        <v>50</v>
      </c>
      <c r="J310" s="126">
        <v>45</v>
      </c>
      <c r="K310" s="126">
        <v>45</v>
      </c>
      <c r="L310" s="127">
        <f t="shared" si="17"/>
        <v>100</v>
      </c>
    </row>
    <row r="311" spans="1:12" s="44" customFormat="1" ht="87.75" customHeight="1">
      <c r="A311" s="3">
        <v>277</v>
      </c>
      <c r="B311" s="81" t="s">
        <v>299</v>
      </c>
      <c r="C311" s="3">
        <v>901</v>
      </c>
      <c r="D311" s="4">
        <v>707</v>
      </c>
      <c r="E311" s="5" t="s">
        <v>142</v>
      </c>
      <c r="F311" s="5"/>
      <c r="G311" s="12">
        <v>0</v>
      </c>
      <c r="H311" s="12"/>
      <c r="I311" s="7">
        <v>50</v>
      </c>
      <c r="J311" s="126">
        <v>45</v>
      </c>
      <c r="K311" s="126">
        <v>45</v>
      </c>
      <c r="L311" s="126">
        <v>0</v>
      </c>
    </row>
    <row r="312" spans="1:12" s="44" customFormat="1" ht="31.5" customHeight="1">
      <c r="A312" s="3">
        <v>278</v>
      </c>
      <c r="B312" s="8" t="s">
        <v>253</v>
      </c>
      <c r="C312" s="9">
        <v>901</v>
      </c>
      <c r="D312" s="10">
        <v>707</v>
      </c>
      <c r="E312" s="11" t="s">
        <v>142</v>
      </c>
      <c r="F312" s="11" t="s">
        <v>254</v>
      </c>
      <c r="G312" s="12">
        <v>0</v>
      </c>
      <c r="H312" s="12"/>
      <c r="I312" s="13">
        <v>50</v>
      </c>
      <c r="J312" s="127">
        <v>45</v>
      </c>
      <c r="K312" s="127">
        <v>45</v>
      </c>
      <c r="L312" s="127">
        <v>0</v>
      </c>
    </row>
    <row r="313" spans="1:12" s="44" customFormat="1" ht="45" customHeight="1">
      <c r="A313" s="3">
        <v>279</v>
      </c>
      <c r="B313" s="98" t="s">
        <v>428</v>
      </c>
      <c r="C313" s="99">
        <v>901</v>
      </c>
      <c r="D313" s="100">
        <v>707</v>
      </c>
      <c r="E313" s="101" t="s">
        <v>264</v>
      </c>
      <c r="F313" s="101"/>
      <c r="G313" s="111">
        <v>15</v>
      </c>
      <c r="H313" s="111"/>
      <c r="I313" s="105">
        <v>5</v>
      </c>
      <c r="J313" s="126">
        <v>41.1</v>
      </c>
      <c r="K313" s="126">
        <v>9.4</v>
      </c>
      <c r="L313" s="147">
        <f aca="true" t="shared" si="18" ref="L313:L321">K313/J313*100</f>
        <v>22.871046228710462</v>
      </c>
    </row>
    <row r="314" spans="1:12" s="44" customFormat="1" ht="42" customHeight="1">
      <c r="A314" s="3">
        <v>280</v>
      </c>
      <c r="B314" s="2" t="s">
        <v>186</v>
      </c>
      <c r="C314" s="3">
        <v>901</v>
      </c>
      <c r="D314" s="4">
        <v>707</v>
      </c>
      <c r="E314" s="5" t="s">
        <v>188</v>
      </c>
      <c r="F314" s="5"/>
      <c r="G314" s="6">
        <v>7</v>
      </c>
      <c r="H314" s="6"/>
      <c r="I314" s="7">
        <v>2.5</v>
      </c>
      <c r="J314" s="126">
        <v>19.3</v>
      </c>
      <c r="K314" s="126">
        <v>8</v>
      </c>
      <c r="L314" s="127">
        <f t="shared" si="18"/>
        <v>41.45077720207254</v>
      </c>
    </row>
    <row r="315" spans="1:12" s="44" customFormat="1" ht="27.75" customHeight="1">
      <c r="A315" s="3">
        <v>290</v>
      </c>
      <c r="B315" s="8" t="s">
        <v>166</v>
      </c>
      <c r="C315" s="9">
        <v>901</v>
      </c>
      <c r="D315" s="10">
        <v>707</v>
      </c>
      <c r="E315" s="11" t="s">
        <v>188</v>
      </c>
      <c r="F315" s="11" t="s">
        <v>57</v>
      </c>
      <c r="G315" s="12">
        <v>7</v>
      </c>
      <c r="H315" s="12"/>
      <c r="I315" s="13">
        <v>2.5</v>
      </c>
      <c r="J315" s="127">
        <v>19.3</v>
      </c>
      <c r="K315" s="127">
        <v>8</v>
      </c>
      <c r="L315" s="127">
        <f t="shared" si="18"/>
        <v>41.45077720207254</v>
      </c>
    </row>
    <row r="316" spans="1:12" s="44" customFormat="1" ht="28.5" customHeight="1">
      <c r="A316" s="3">
        <v>291</v>
      </c>
      <c r="B316" s="2" t="s">
        <v>187</v>
      </c>
      <c r="C316" s="3">
        <v>901</v>
      </c>
      <c r="D316" s="4">
        <v>707</v>
      </c>
      <c r="E316" s="5" t="s">
        <v>189</v>
      </c>
      <c r="F316" s="5"/>
      <c r="G316" s="6">
        <v>8</v>
      </c>
      <c r="H316" s="6"/>
      <c r="I316" s="7">
        <v>2.5</v>
      </c>
      <c r="J316" s="126">
        <v>21.8</v>
      </c>
      <c r="K316" s="126">
        <v>1.4</v>
      </c>
      <c r="L316" s="127">
        <f t="shared" si="18"/>
        <v>6.422018348623852</v>
      </c>
    </row>
    <row r="317" spans="1:12" s="44" customFormat="1" ht="25.5" customHeight="1">
      <c r="A317" s="3">
        <v>292</v>
      </c>
      <c r="B317" s="8" t="s">
        <v>166</v>
      </c>
      <c r="C317" s="9">
        <v>901</v>
      </c>
      <c r="D317" s="10">
        <v>707</v>
      </c>
      <c r="E317" s="11" t="s">
        <v>189</v>
      </c>
      <c r="F317" s="11" t="s">
        <v>57</v>
      </c>
      <c r="G317" s="12">
        <v>8</v>
      </c>
      <c r="H317" s="12"/>
      <c r="I317" s="13">
        <v>2.5</v>
      </c>
      <c r="J317" s="127">
        <v>21.8</v>
      </c>
      <c r="K317" s="126">
        <v>1.4</v>
      </c>
      <c r="L317" s="127">
        <f t="shared" si="18"/>
        <v>6.422018348623852</v>
      </c>
    </row>
    <row r="318" spans="1:12" s="44" customFormat="1" ht="35.25" customHeight="1">
      <c r="A318" s="3">
        <v>293</v>
      </c>
      <c r="B318" s="98" t="s">
        <v>429</v>
      </c>
      <c r="C318" s="99">
        <v>901</v>
      </c>
      <c r="D318" s="100">
        <v>707</v>
      </c>
      <c r="E318" s="101" t="s">
        <v>268</v>
      </c>
      <c r="F318" s="101"/>
      <c r="G318" s="104">
        <v>15</v>
      </c>
      <c r="H318" s="104"/>
      <c r="I318" s="105">
        <v>2.5</v>
      </c>
      <c r="J318" s="126">
        <v>2.5</v>
      </c>
      <c r="K318" s="126">
        <f>SUM(K319)</f>
        <v>0</v>
      </c>
      <c r="L318" s="126">
        <v>0</v>
      </c>
    </row>
    <row r="319" spans="1:12" s="44" customFormat="1" ht="27" customHeight="1">
      <c r="A319" s="3">
        <v>294</v>
      </c>
      <c r="B319" s="2" t="s">
        <v>350</v>
      </c>
      <c r="C319" s="3">
        <v>901</v>
      </c>
      <c r="D319" s="4">
        <v>707</v>
      </c>
      <c r="E319" s="5" t="s">
        <v>269</v>
      </c>
      <c r="F319" s="5"/>
      <c r="G319" s="12">
        <v>15</v>
      </c>
      <c r="H319" s="12"/>
      <c r="I319" s="7">
        <v>2.5</v>
      </c>
      <c r="J319" s="126">
        <v>2.5</v>
      </c>
      <c r="K319" s="126">
        <f>SUM(K320)</f>
        <v>0</v>
      </c>
      <c r="L319" s="126">
        <v>0</v>
      </c>
    </row>
    <row r="320" spans="1:12" s="44" customFormat="1" ht="25.5" customHeight="1">
      <c r="A320" s="3">
        <v>295</v>
      </c>
      <c r="B320" s="8" t="s">
        <v>166</v>
      </c>
      <c r="C320" s="9">
        <v>901</v>
      </c>
      <c r="D320" s="10">
        <v>707</v>
      </c>
      <c r="E320" s="11" t="s">
        <v>269</v>
      </c>
      <c r="F320" s="11" t="s">
        <v>57</v>
      </c>
      <c r="G320" s="12">
        <v>15</v>
      </c>
      <c r="H320" s="12"/>
      <c r="I320" s="13">
        <v>2.5</v>
      </c>
      <c r="J320" s="127">
        <v>2.5</v>
      </c>
      <c r="K320" s="127">
        <v>0</v>
      </c>
      <c r="L320" s="127">
        <v>0</v>
      </c>
    </row>
    <row r="321" spans="1:12" s="44" customFormat="1" ht="19.5" customHeight="1">
      <c r="A321" s="3">
        <v>296</v>
      </c>
      <c r="B321" s="2" t="s">
        <v>255</v>
      </c>
      <c r="C321" s="3">
        <v>901</v>
      </c>
      <c r="D321" s="4">
        <v>709</v>
      </c>
      <c r="E321" s="5"/>
      <c r="F321" s="5"/>
      <c r="G321" s="12">
        <v>190.1</v>
      </c>
      <c r="H321" s="12"/>
      <c r="I321" s="7">
        <v>3725.1</v>
      </c>
      <c r="J321" s="126">
        <v>6449.6</v>
      </c>
      <c r="K321" s="126">
        <v>4552.8</v>
      </c>
      <c r="L321" s="126">
        <f t="shared" si="18"/>
        <v>70.59042421235425</v>
      </c>
    </row>
    <row r="322" spans="1:12" s="44" customFormat="1" ht="41.25" customHeight="1">
      <c r="A322" s="3">
        <v>297</v>
      </c>
      <c r="B322" s="98" t="s">
        <v>430</v>
      </c>
      <c r="C322" s="99">
        <v>901</v>
      </c>
      <c r="D322" s="100">
        <v>709</v>
      </c>
      <c r="E322" s="101" t="s">
        <v>249</v>
      </c>
      <c r="F322" s="101"/>
      <c r="G322" s="100">
        <v>19.5</v>
      </c>
      <c r="H322" s="101" t="s">
        <v>249</v>
      </c>
      <c r="I322" s="115">
        <v>2.5</v>
      </c>
      <c r="J322" s="148">
        <f>SUM(J323)</f>
        <v>2.5</v>
      </c>
      <c r="K322" s="149">
        <v>2.5</v>
      </c>
      <c r="L322" s="126">
        <v>100</v>
      </c>
    </row>
    <row r="323" spans="1:12" s="44" customFormat="1" ht="42.75" customHeight="1">
      <c r="A323" s="3">
        <v>298</v>
      </c>
      <c r="B323" s="81" t="s">
        <v>245</v>
      </c>
      <c r="C323" s="3">
        <v>901</v>
      </c>
      <c r="D323" s="4">
        <v>709</v>
      </c>
      <c r="E323" s="5" t="s">
        <v>247</v>
      </c>
      <c r="F323" s="5"/>
      <c r="G323" s="4">
        <v>19.5</v>
      </c>
      <c r="H323" s="5" t="s">
        <v>247</v>
      </c>
      <c r="I323" s="82">
        <v>2.5</v>
      </c>
      <c r="J323" s="148">
        <f>SUM(J324)</f>
        <v>2.5</v>
      </c>
      <c r="K323" s="126">
        <v>2.5</v>
      </c>
      <c r="L323" s="126">
        <v>100</v>
      </c>
    </row>
    <row r="324" spans="1:12" s="44" customFormat="1" ht="27" customHeight="1">
      <c r="A324" s="3">
        <v>299</v>
      </c>
      <c r="B324" s="66" t="s">
        <v>246</v>
      </c>
      <c r="C324" s="3">
        <v>901</v>
      </c>
      <c r="D324" s="4">
        <v>709</v>
      </c>
      <c r="E324" s="5" t="s">
        <v>248</v>
      </c>
      <c r="F324" s="5"/>
      <c r="G324" s="4">
        <v>19.5</v>
      </c>
      <c r="H324" s="5" t="s">
        <v>248</v>
      </c>
      <c r="I324" s="82">
        <v>2.5</v>
      </c>
      <c r="J324" s="148">
        <f>SUM(J325)</f>
        <v>2.5</v>
      </c>
      <c r="K324" s="148">
        <v>2.5</v>
      </c>
      <c r="L324" s="126">
        <v>100</v>
      </c>
    </row>
    <row r="325" spans="1:12" s="44" customFormat="1" ht="28.5" customHeight="1">
      <c r="A325" s="3">
        <v>300</v>
      </c>
      <c r="B325" s="8" t="s">
        <v>166</v>
      </c>
      <c r="C325" s="9">
        <v>901</v>
      </c>
      <c r="D325" s="10">
        <v>709</v>
      </c>
      <c r="E325" s="11" t="s">
        <v>248</v>
      </c>
      <c r="F325" s="11" t="s">
        <v>57</v>
      </c>
      <c r="G325" s="10">
        <v>19.5</v>
      </c>
      <c r="H325" s="11" t="s">
        <v>248</v>
      </c>
      <c r="I325" s="23">
        <v>2.5</v>
      </c>
      <c r="J325" s="149">
        <v>2.5</v>
      </c>
      <c r="K325" s="127">
        <v>2.5</v>
      </c>
      <c r="L325" s="127">
        <v>100</v>
      </c>
    </row>
    <row r="326" spans="1:12" s="44" customFormat="1" ht="37.5" customHeight="1">
      <c r="A326" s="3">
        <v>301</v>
      </c>
      <c r="B326" s="98" t="s">
        <v>277</v>
      </c>
      <c r="C326" s="99">
        <v>901</v>
      </c>
      <c r="D326" s="100">
        <v>709</v>
      </c>
      <c r="E326" s="101" t="s">
        <v>139</v>
      </c>
      <c r="F326" s="101"/>
      <c r="G326" s="104">
        <v>15</v>
      </c>
      <c r="H326" s="104"/>
      <c r="I326" s="105">
        <v>3710.1</v>
      </c>
      <c r="J326" s="126">
        <v>6303.7</v>
      </c>
      <c r="K326" s="126">
        <v>4445.5</v>
      </c>
      <c r="L326" s="126">
        <f aca="true" t="shared" si="19" ref="L326:L346">K326/J326*100</f>
        <v>70.52207433729397</v>
      </c>
    </row>
    <row r="327" spans="1:12" s="44" customFormat="1" ht="37.5" customHeight="1">
      <c r="A327" s="3">
        <v>302</v>
      </c>
      <c r="B327" s="2" t="s">
        <v>454</v>
      </c>
      <c r="C327" s="3">
        <v>901</v>
      </c>
      <c r="D327" s="4">
        <v>709</v>
      </c>
      <c r="E327" s="5" t="s">
        <v>455</v>
      </c>
      <c r="F327" s="5"/>
      <c r="G327" s="12"/>
      <c r="H327" s="12"/>
      <c r="I327" s="7">
        <f>SUM(I328+I331+I334)</f>
        <v>3650.1000000000004</v>
      </c>
      <c r="J327" s="126">
        <v>4438.6</v>
      </c>
      <c r="K327" s="126">
        <v>3923.3</v>
      </c>
      <c r="L327" s="126">
        <f t="shared" si="19"/>
        <v>88.3904834857838</v>
      </c>
    </row>
    <row r="328" spans="1:12" s="46" customFormat="1" ht="69" customHeight="1">
      <c r="A328" s="3">
        <v>303</v>
      </c>
      <c r="B328" s="24" t="s">
        <v>336</v>
      </c>
      <c r="C328" s="3">
        <v>901</v>
      </c>
      <c r="D328" s="4">
        <v>709</v>
      </c>
      <c r="E328" s="5" t="s">
        <v>239</v>
      </c>
      <c r="F328" s="5"/>
      <c r="G328" s="6"/>
      <c r="H328" s="6"/>
      <c r="I328" s="7">
        <v>211.4</v>
      </c>
      <c r="J328" s="126">
        <v>211.4</v>
      </c>
      <c r="K328" s="126">
        <v>199.4</v>
      </c>
      <c r="L328" s="126">
        <f t="shared" si="19"/>
        <v>94.32355723746451</v>
      </c>
    </row>
    <row r="329" spans="1:12" s="45" customFormat="1" ht="27" customHeight="1">
      <c r="A329" s="9">
        <v>304</v>
      </c>
      <c r="B329" s="8" t="s">
        <v>166</v>
      </c>
      <c r="C329" s="9">
        <v>901</v>
      </c>
      <c r="D329" s="10">
        <v>709</v>
      </c>
      <c r="E329" s="11" t="s">
        <v>239</v>
      </c>
      <c r="F329" s="11" t="s">
        <v>57</v>
      </c>
      <c r="G329" s="12"/>
      <c r="H329" s="12"/>
      <c r="I329" s="13">
        <v>12</v>
      </c>
      <c r="J329" s="127">
        <v>12</v>
      </c>
      <c r="K329" s="127">
        <v>0</v>
      </c>
      <c r="L329" s="127">
        <f t="shared" si="19"/>
        <v>0</v>
      </c>
    </row>
    <row r="330" spans="1:12" s="45" customFormat="1" ht="22.5" customHeight="1">
      <c r="A330" s="9">
        <v>305</v>
      </c>
      <c r="B330" s="8" t="s">
        <v>253</v>
      </c>
      <c r="C330" s="9">
        <v>901</v>
      </c>
      <c r="D330" s="10">
        <v>709</v>
      </c>
      <c r="E330" s="11" t="s">
        <v>239</v>
      </c>
      <c r="F330" s="11" t="s">
        <v>254</v>
      </c>
      <c r="G330" s="12"/>
      <c r="H330" s="12"/>
      <c r="I330" s="13">
        <v>199.4</v>
      </c>
      <c r="J330" s="127">
        <v>199.4</v>
      </c>
      <c r="K330" s="127">
        <v>199.4</v>
      </c>
      <c r="L330" s="127">
        <f t="shared" si="19"/>
        <v>100</v>
      </c>
    </row>
    <row r="331" spans="1:12" s="46" customFormat="1" ht="38.25" customHeight="1">
      <c r="A331" s="3">
        <v>306</v>
      </c>
      <c r="B331" s="2" t="s">
        <v>405</v>
      </c>
      <c r="C331" s="3">
        <v>901</v>
      </c>
      <c r="D331" s="4">
        <v>709</v>
      </c>
      <c r="E331" s="5" t="s">
        <v>300</v>
      </c>
      <c r="F331" s="5"/>
      <c r="G331" s="6"/>
      <c r="H331" s="6"/>
      <c r="I331" s="7">
        <v>1720.3</v>
      </c>
      <c r="J331" s="126">
        <v>1720.3</v>
      </c>
      <c r="K331" s="126">
        <v>1370.6</v>
      </c>
      <c r="L331" s="126">
        <f t="shared" si="19"/>
        <v>79.67215020635935</v>
      </c>
    </row>
    <row r="332" spans="1:12" s="45" customFormat="1" ht="27" customHeight="1">
      <c r="A332" s="9">
        <v>307</v>
      </c>
      <c r="B332" s="8" t="s">
        <v>166</v>
      </c>
      <c r="C332" s="9">
        <v>901</v>
      </c>
      <c r="D332" s="10">
        <v>709</v>
      </c>
      <c r="E332" s="11" t="s">
        <v>300</v>
      </c>
      <c r="F332" s="11" t="s">
        <v>57</v>
      </c>
      <c r="G332" s="12"/>
      <c r="H332" s="12"/>
      <c r="I332" s="13">
        <v>891.7</v>
      </c>
      <c r="J332" s="127">
        <v>891.7</v>
      </c>
      <c r="K332" s="127">
        <v>542</v>
      </c>
      <c r="L332" s="127">
        <f t="shared" si="19"/>
        <v>60.78277447572054</v>
      </c>
    </row>
    <row r="333" spans="1:12" s="45" customFormat="1" ht="22.5" customHeight="1">
      <c r="A333" s="9">
        <v>308</v>
      </c>
      <c r="B333" s="8" t="s">
        <v>253</v>
      </c>
      <c r="C333" s="9">
        <v>901</v>
      </c>
      <c r="D333" s="10">
        <v>709</v>
      </c>
      <c r="E333" s="11" t="s">
        <v>300</v>
      </c>
      <c r="F333" s="11" t="s">
        <v>254</v>
      </c>
      <c r="G333" s="12"/>
      <c r="H333" s="12"/>
      <c r="I333" s="13">
        <v>828.6</v>
      </c>
      <c r="J333" s="127">
        <v>828.6</v>
      </c>
      <c r="K333" s="127">
        <v>828.6</v>
      </c>
      <c r="L333" s="127">
        <f t="shared" si="19"/>
        <v>100</v>
      </c>
    </row>
    <row r="334" spans="1:12" s="46" customFormat="1" ht="51.75" customHeight="1">
      <c r="A334" s="3">
        <v>309</v>
      </c>
      <c r="B334" s="2" t="s">
        <v>406</v>
      </c>
      <c r="C334" s="3">
        <v>901</v>
      </c>
      <c r="D334" s="4">
        <v>709</v>
      </c>
      <c r="E334" s="5" t="s">
        <v>278</v>
      </c>
      <c r="F334" s="5"/>
      <c r="G334" s="6"/>
      <c r="H334" s="6"/>
      <c r="I334" s="7">
        <v>1718.4</v>
      </c>
      <c r="J334" s="126">
        <v>2506.9</v>
      </c>
      <c r="K334" s="126">
        <v>1959.5</v>
      </c>
      <c r="L334" s="126">
        <f t="shared" si="19"/>
        <v>78.16426662411743</v>
      </c>
    </row>
    <row r="335" spans="1:12" s="45" customFormat="1" ht="26.25" customHeight="1">
      <c r="A335" s="9">
        <v>310</v>
      </c>
      <c r="B335" s="8" t="s">
        <v>166</v>
      </c>
      <c r="C335" s="9">
        <v>901</v>
      </c>
      <c r="D335" s="10">
        <v>709</v>
      </c>
      <c r="E335" s="11" t="s">
        <v>278</v>
      </c>
      <c r="F335" s="11" t="s">
        <v>57</v>
      </c>
      <c r="G335" s="12"/>
      <c r="H335" s="12"/>
      <c r="I335" s="13">
        <v>802.4</v>
      </c>
      <c r="J335" s="127">
        <v>1431.6</v>
      </c>
      <c r="K335" s="127">
        <v>884.3</v>
      </c>
      <c r="L335" s="127">
        <f t="shared" si="19"/>
        <v>61.770047499301484</v>
      </c>
    </row>
    <row r="336" spans="1:12" s="45" customFormat="1" ht="22.5" customHeight="1">
      <c r="A336" s="9">
        <v>311</v>
      </c>
      <c r="B336" s="8" t="s">
        <v>253</v>
      </c>
      <c r="C336" s="9">
        <v>901</v>
      </c>
      <c r="D336" s="10">
        <v>709</v>
      </c>
      <c r="E336" s="11" t="s">
        <v>278</v>
      </c>
      <c r="F336" s="11" t="s">
        <v>254</v>
      </c>
      <c r="G336" s="12"/>
      <c r="H336" s="12"/>
      <c r="I336" s="13">
        <v>916</v>
      </c>
      <c r="J336" s="127">
        <v>1011</v>
      </c>
      <c r="K336" s="127">
        <v>1011</v>
      </c>
      <c r="L336" s="127">
        <f t="shared" si="19"/>
        <v>100</v>
      </c>
    </row>
    <row r="337" spans="1:12" s="45" customFormat="1" ht="17.25" customHeight="1">
      <c r="A337" s="9">
        <v>312</v>
      </c>
      <c r="B337" s="8" t="s">
        <v>449</v>
      </c>
      <c r="C337" s="9">
        <v>901</v>
      </c>
      <c r="D337" s="10">
        <v>709</v>
      </c>
      <c r="E337" s="11" t="s">
        <v>278</v>
      </c>
      <c r="F337" s="11" t="s">
        <v>453</v>
      </c>
      <c r="G337" s="12"/>
      <c r="H337" s="12"/>
      <c r="I337" s="13">
        <v>0</v>
      </c>
      <c r="J337" s="127">
        <v>64.3</v>
      </c>
      <c r="K337" s="127">
        <v>64.3</v>
      </c>
      <c r="L337" s="127">
        <f t="shared" si="19"/>
        <v>100</v>
      </c>
    </row>
    <row r="338" spans="1:12" s="45" customFormat="1" ht="39" customHeight="1">
      <c r="A338" s="9">
        <v>313</v>
      </c>
      <c r="B338" s="2" t="s">
        <v>270</v>
      </c>
      <c r="C338" s="3">
        <v>901</v>
      </c>
      <c r="D338" s="4">
        <v>709</v>
      </c>
      <c r="E338" s="5" t="s">
        <v>272</v>
      </c>
      <c r="F338" s="5"/>
      <c r="G338" s="12">
        <v>15</v>
      </c>
      <c r="H338" s="12"/>
      <c r="I338" s="7">
        <v>60</v>
      </c>
      <c r="J338" s="126">
        <v>60</v>
      </c>
      <c r="K338" s="126">
        <v>12.5</v>
      </c>
      <c r="L338" s="126">
        <f>K338/J338*100</f>
        <v>20.833333333333336</v>
      </c>
    </row>
    <row r="339" spans="1:12" s="45" customFormat="1" ht="21.75" customHeight="1">
      <c r="A339" s="9">
        <v>314</v>
      </c>
      <c r="B339" s="8" t="s">
        <v>271</v>
      </c>
      <c r="C339" s="9">
        <v>901</v>
      </c>
      <c r="D339" s="10">
        <v>709</v>
      </c>
      <c r="E339" s="11" t="s">
        <v>272</v>
      </c>
      <c r="F339" s="11" t="s">
        <v>273</v>
      </c>
      <c r="G339" s="12">
        <v>15</v>
      </c>
      <c r="H339" s="12"/>
      <c r="I339" s="13">
        <v>60</v>
      </c>
      <c r="J339" s="127">
        <v>60</v>
      </c>
      <c r="K339" s="127">
        <v>12.5</v>
      </c>
      <c r="L339" s="127">
        <f>K339/J339*100</f>
        <v>20.833333333333336</v>
      </c>
    </row>
    <row r="340" spans="1:12" s="45" customFormat="1" ht="57" customHeight="1">
      <c r="A340" s="9">
        <v>315</v>
      </c>
      <c r="B340" s="2" t="s">
        <v>367</v>
      </c>
      <c r="C340" s="3">
        <v>901</v>
      </c>
      <c r="D340" s="4">
        <v>709</v>
      </c>
      <c r="E340" s="5" t="s">
        <v>404</v>
      </c>
      <c r="F340" s="11"/>
      <c r="G340" s="12"/>
      <c r="H340" s="12"/>
      <c r="I340" s="13">
        <v>0</v>
      </c>
      <c r="J340" s="126">
        <v>1030.3</v>
      </c>
      <c r="K340" s="126">
        <v>509.7</v>
      </c>
      <c r="L340" s="127">
        <f>K340/J340*100</f>
        <v>49.47102785596428</v>
      </c>
    </row>
    <row r="341" spans="1:12" s="45" customFormat="1" ht="24" customHeight="1">
      <c r="A341" s="9">
        <v>316</v>
      </c>
      <c r="B341" s="8" t="s">
        <v>253</v>
      </c>
      <c r="C341" s="9">
        <v>901</v>
      </c>
      <c r="D341" s="10">
        <v>709</v>
      </c>
      <c r="E341" s="11" t="s">
        <v>404</v>
      </c>
      <c r="F341" s="11" t="s">
        <v>254</v>
      </c>
      <c r="G341" s="12"/>
      <c r="H341" s="12"/>
      <c r="I341" s="13">
        <v>0</v>
      </c>
      <c r="J341" s="127">
        <v>1030.3</v>
      </c>
      <c r="K341" s="127">
        <v>509.7</v>
      </c>
      <c r="L341" s="127">
        <f>K341/J341*100</f>
        <v>49.47102785596428</v>
      </c>
    </row>
    <row r="342" spans="1:12" s="46" customFormat="1" ht="51.75" customHeight="1">
      <c r="A342" s="3">
        <v>317</v>
      </c>
      <c r="B342" s="2" t="s">
        <v>409</v>
      </c>
      <c r="C342" s="3">
        <v>901</v>
      </c>
      <c r="D342" s="4">
        <v>709</v>
      </c>
      <c r="E342" s="5" t="s">
        <v>407</v>
      </c>
      <c r="F342" s="5"/>
      <c r="G342" s="6"/>
      <c r="H342" s="6"/>
      <c r="I342" s="7">
        <v>0</v>
      </c>
      <c r="J342" s="126">
        <v>394</v>
      </c>
      <c r="K342" s="126">
        <v>393.8</v>
      </c>
      <c r="L342" s="126">
        <f t="shared" si="19"/>
        <v>99.94923857868021</v>
      </c>
    </row>
    <row r="343" spans="1:12" s="45" customFormat="1" ht="22.5" customHeight="1">
      <c r="A343" s="9">
        <v>318</v>
      </c>
      <c r="B343" s="8" t="s">
        <v>166</v>
      </c>
      <c r="C343" s="9">
        <v>901</v>
      </c>
      <c r="D343" s="10">
        <v>709</v>
      </c>
      <c r="E343" s="11" t="s">
        <v>407</v>
      </c>
      <c r="F343" s="11" t="s">
        <v>57</v>
      </c>
      <c r="G343" s="12"/>
      <c r="H343" s="12"/>
      <c r="I343" s="13">
        <v>0</v>
      </c>
      <c r="J343" s="127">
        <v>394</v>
      </c>
      <c r="K343" s="127">
        <v>393.8</v>
      </c>
      <c r="L343" s="127">
        <f t="shared" si="19"/>
        <v>99.94923857868021</v>
      </c>
    </row>
    <row r="344" spans="1:12" s="46" customFormat="1" ht="89.25" customHeight="1">
      <c r="A344" s="3">
        <v>319</v>
      </c>
      <c r="B344" s="24" t="s">
        <v>410</v>
      </c>
      <c r="C344" s="3">
        <v>901</v>
      </c>
      <c r="D344" s="4">
        <v>709</v>
      </c>
      <c r="E344" s="5" t="s">
        <v>408</v>
      </c>
      <c r="F344" s="5"/>
      <c r="G344" s="6"/>
      <c r="H344" s="6"/>
      <c r="I344" s="7">
        <v>0</v>
      </c>
      <c r="J344" s="126">
        <v>380.8</v>
      </c>
      <c r="K344" s="126">
        <v>0</v>
      </c>
      <c r="L344" s="126">
        <f t="shared" si="19"/>
        <v>0</v>
      </c>
    </row>
    <row r="345" spans="1:12" s="45" customFormat="1" ht="22.5" customHeight="1">
      <c r="A345" s="9">
        <v>320</v>
      </c>
      <c r="B345" s="8" t="s">
        <v>166</v>
      </c>
      <c r="C345" s="9">
        <v>901</v>
      </c>
      <c r="D345" s="10">
        <v>709</v>
      </c>
      <c r="E345" s="11" t="s">
        <v>408</v>
      </c>
      <c r="F345" s="11" t="s">
        <v>37</v>
      </c>
      <c r="G345" s="12"/>
      <c r="H345" s="12"/>
      <c r="I345" s="13">
        <v>0</v>
      </c>
      <c r="J345" s="127">
        <v>380.8</v>
      </c>
      <c r="K345" s="127">
        <v>0</v>
      </c>
      <c r="L345" s="127">
        <f t="shared" si="19"/>
        <v>0</v>
      </c>
    </row>
    <row r="346" spans="1:12" s="44" customFormat="1" ht="41.25" customHeight="1">
      <c r="A346" s="3">
        <v>321</v>
      </c>
      <c r="B346" s="98" t="s">
        <v>431</v>
      </c>
      <c r="C346" s="99">
        <v>901</v>
      </c>
      <c r="D346" s="100">
        <v>709</v>
      </c>
      <c r="E346" s="101" t="s">
        <v>175</v>
      </c>
      <c r="F346" s="101"/>
      <c r="G346" s="104">
        <v>21.6</v>
      </c>
      <c r="H346" s="104"/>
      <c r="I346" s="105">
        <v>2.5</v>
      </c>
      <c r="J346" s="126">
        <v>2.5</v>
      </c>
      <c r="K346" s="126">
        <v>0</v>
      </c>
      <c r="L346" s="126">
        <f t="shared" si="19"/>
        <v>0</v>
      </c>
    </row>
    <row r="347" spans="1:12" s="44" customFormat="1" ht="44.25" customHeight="1">
      <c r="A347" s="3">
        <v>322</v>
      </c>
      <c r="B347" s="17" t="s">
        <v>195</v>
      </c>
      <c r="C347" s="3">
        <v>901</v>
      </c>
      <c r="D347" s="4">
        <v>709</v>
      </c>
      <c r="E347" s="5" t="s">
        <v>176</v>
      </c>
      <c r="F347" s="5"/>
      <c r="G347" s="12">
        <v>10.8</v>
      </c>
      <c r="H347" s="12"/>
      <c r="I347" s="7">
        <v>1.5</v>
      </c>
      <c r="J347" s="126">
        <v>1.5</v>
      </c>
      <c r="K347" s="126">
        <f>SUM(K348)</f>
        <v>0</v>
      </c>
      <c r="L347" s="126">
        <v>0</v>
      </c>
    </row>
    <row r="348" spans="1:12" s="44" customFormat="1" ht="27.75" customHeight="1">
      <c r="A348" s="3">
        <v>323</v>
      </c>
      <c r="B348" s="8" t="s">
        <v>166</v>
      </c>
      <c r="C348" s="9">
        <v>901</v>
      </c>
      <c r="D348" s="10">
        <v>709</v>
      </c>
      <c r="E348" s="11" t="s">
        <v>176</v>
      </c>
      <c r="F348" s="11" t="s">
        <v>57</v>
      </c>
      <c r="G348" s="12">
        <v>10.8</v>
      </c>
      <c r="H348" s="12"/>
      <c r="I348" s="13">
        <v>1.5</v>
      </c>
      <c r="J348" s="127">
        <v>1.5</v>
      </c>
      <c r="K348" s="127">
        <v>0</v>
      </c>
      <c r="L348" s="127">
        <v>0</v>
      </c>
    </row>
    <row r="349" spans="1:12" s="44" customFormat="1" ht="33" customHeight="1">
      <c r="A349" s="3">
        <v>324</v>
      </c>
      <c r="B349" s="17" t="s">
        <v>173</v>
      </c>
      <c r="C349" s="3">
        <v>901</v>
      </c>
      <c r="D349" s="4">
        <v>709</v>
      </c>
      <c r="E349" s="5" t="s">
        <v>177</v>
      </c>
      <c r="F349" s="5"/>
      <c r="G349" s="12">
        <v>10.8</v>
      </c>
      <c r="H349" s="12"/>
      <c r="I349" s="7">
        <v>1</v>
      </c>
      <c r="J349" s="126">
        <v>1</v>
      </c>
      <c r="K349" s="126">
        <v>0</v>
      </c>
      <c r="L349" s="126">
        <f>K349/J349*100</f>
        <v>0</v>
      </c>
    </row>
    <row r="350" spans="1:12" s="44" customFormat="1" ht="29.25" customHeight="1">
      <c r="A350" s="3">
        <v>325</v>
      </c>
      <c r="B350" s="8" t="s">
        <v>166</v>
      </c>
      <c r="C350" s="9">
        <v>901</v>
      </c>
      <c r="D350" s="10">
        <v>709</v>
      </c>
      <c r="E350" s="11" t="s">
        <v>177</v>
      </c>
      <c r="F350" s="11" t="s">
        <v>57</v>
      </c>
      <c r="G350" s="12">
        <v>10.8</v>
      </c>
      <c r="H350" s="12"/>
      <c r="I350" s="13">
        <v>1</v>
      </c>
      <c r="J350" s="127">
        <v>1</v>
      </c>
      <c r="K350" s="127">
        <v>0</v>
      </c>
      <c r="L350" s="127">
        <f>K350/J350*100</f>
        <v>0</v>
      </c>
    </row>
    <row r="351" spans="1:12" s="44" customFormat="1" ht="38.25" customHeight="1">
      <c r="A351" s="3">
        <v>326</v>
      </c>
      <c r="B351" s="116" t="s">
        <v>432</v>
      </c>
      <c r="C351" s="99">
        <v>901</v>
      </c>
      <c r="D351" s="100">
        <v>709</v>
      </c>
      <c r="E351" s="101" t="s">
        <v>178</v>
      </c>
      <c r="F351" s="101"/>
      <c r="G351" s="111">
        <v>8.4</v>
      </c>
      <c r="H351" s="111"/>
      <c r="I351" s="105">
        <v>5</v>
      </c>
      <c r="J351" s="126">
        <v>5</v>
      </c>
      <c r="K351" s="126">
        <f>SUM(K352+K354)</f>
        <v>0</v>
      </c>
      <c r="L351" s="126">
        <v>0</v>
      </c>
    </row>
    <row r="352" spans="1:12" s="44" customFormat="1" ht="21.75" customHeight="1">
      <c r="A352" s="3">
        <v>327</v>
      </c>
      <c r="B352" s="17" t="s">
        <v>174</v>
      </c>
      <c r="C352" s="3">
        <v>901</v>
      </c>
      <c r="D352" s="4">
        <v>709</v>
      </c>
      <c r="E352" s="5" t="s">
        <v>179</v>
      </c>
      <c r="F352" s="5"/>
      <c r="G352" s="6">
        <v>2.3</v>
      </c>
      <c r="H352" s="6"/>
      <c r="I352" s="7">
        <v>2.3</v>
      </c>
      <c r="J352" s="126">
        <v>2.3</v>
      </c>
      <c r="K352" s="126">
        <f>SUM(K353)</f>
        <v>0</v>
      </c>
      <c r="L352" s="126">
        <v>0</v>
      </c>
    </row>
    <row r="353" spans="1:12" s="44" customFormat="1" ht="27.75" customHeight="1">
      <c r="A353" s="3">
        <v>328</v>
      </c>
      <c r="B353" s="8" t="s">
        <v>166</v>
      </c>
      <c r="C353" s="9">
        <v>901</v>
      </c>
      <c r="D353" s="10">
        <v>709</v>
      </c>
      <c r="E353" s="11" t="s">
        <v>179</v>
      </c>
      <c r="F353" s="11" t="s">
        <v>57</v>
      </c>
      <c r="G353" s="12">
        <v>2.3</v>
      </c>
      <c r="H353" s="12"/>
      <c r="I353" s="13">
        <v>2.3</v>
      </c>
      <c r="J353" s="127">
        <v>2.3</v>
      </c>
      <c r="K353" s="127">
        <v>0</v>
      </c>
      <c r="L353" s="127">
        <v>0</v>
      </c>
    </row>
    <row r="354" spans="1:12" s="44" customFormat="1" ht="44.25" customHeight="1">
      <c r="A354" s="3">
        <v>329</v>
      </c>
      <c r="B354" s="17" t="s">
        <v>279</v>
      </c>
      <c r="C354" s="3">
        <v>901</v>
      </c>
      <c r="D354" s="4">
        <v>709</v>
      </c>
      <c r="E354" s="5" t="s">
        <v>180</v>
      </c>
      <c r="F354" s="5"/>
      <c r="G354" s="6">
        <v>6.1</v>
      </c>
      <c r="H354" s="6"/>
      <c r="I354" s="7">
        <v>2.7</v>
      </c>
      <c r="J354" s="126">
        <v>2.7</v>
      </c>
      <c r="K354" s="126">
        <f>SUM(K355)</f>
        <v>0</v>
      </c>
      <c r="L354" s="126">
        <v>0</v>
      </c>
    </row>
    <row r="355" spans="1:12" s="44" customFormat="1" ht="29.25" customHeight="1">
      <c r="A355" s="3">
        <v>330</v>
      </c>
      <c r="B355" s="8" t="s">
        <v>166</v>
      </c>
      <c r="C355" s="9">
        <v>901</v>
      </c>
      <c r="D355" s="10">
        <v>709</v>
      </c>
      <c r="E355" s="11" t="s">
        <v>180</v>
      </c>
      <c r="F355" s="11" t="s">
        <v>57</v>
      </c>
      <c r="G355" s="12">
        <v>6.1</v>
      </c>
      <c r="H355" s="12"/>
      <c r="I355" s="13">
        <v>2.7</v>
      </c>
      <c r="J355" s="127">
        <v>2.7</v>
      </c>
      <c r="K355" s="127">
        <v>0</v>
      </c>
      <c r="L355" s="127">
        <v>0</v>
      </c>
    </row>
    <row r="356" spans="1:12" s="44" customFormat="1" ht="40.5" customHeight="1">
      <c r="A356" s="3">
        <v>331</v>
      </c>
      <c r="B356" s="116" t="s">
        <v>433</v>
      </c>
      <c r="C356" s="99">
        <v>901</v>
      </c>
      <c r="D356" s="100">
        <v>709</v>
      </c>
      <c r="E356" s="101" t="s">
        <v>215</v>
      </c>
      <c r="F356" s="101"/>
      <c r="G356" s="111">
        <v>120.5</v>
      </c>
      <c r="H356" s="111"/>
      <c r="I356" s="105">
        <v>5</v>
      </c>
      <c r="J356" s="126">
        <v>5</v>
      </c>
      <c r="K356" s="126">
        <f>SUM(K357)</f>
        <v>0</v>
      </c>
      <c r="L356" s="126">
        <v>0</v>
      </c>
    </row>
    <row r="357" spans="1:12" s="44" customFormat="1" ht="39.75" customHeight="1">
      <c r="A357" s="3">
        <v>332</v>
      </c>
      <c r="B357" s="83" t="s">
        <v>337</v>
      </c>
      <c r="C357" s="3">
        <v>901</v>
      </c>
      <c r="D357" s="4">
        <v>709</v>
      </c>
      <c r="E357" s="5" t="s">
        <v>338</v>
      </c>
      <c r="F357" s="5"/>
      <c r="G357" s="6">
        <v>120.5</v>
      </c>
      <c r="H357" s="6"/>
      <c r="I357" s="7">
        <v>5</v>
      </c>
      <c r="J357" s="126">
        <v>5</v>
      </c>
      <c r="K357" s="126">
        <f>SUM(K358)</f>
        <v>0</v>
      </c>
      <c r="L357" s="126">
        <f>L358</f>
        <v>0</v>
      </c>
    </row>
    <row r="358" spans="1:12" s="44" customFormat="1" ht="29.25" customHeight="1">
      <c r="A358" s="3">
        <v>333</v>
      </c>
      <c r="B358" s="8" t="s">
        <v>166</v>
      </c>
      <c r="C358" s="9">
        <v>901</v>
      </c>
      <c r="D358" s="10">
        <v>709</v>
      </c>
      <c r="E358" s="11" t="s">
        <v>338</v>
      </c>
      <c r="F358" s="11" t="s">
        <v>57</v>
      </c>
      <c r="G358" s="12">
        <v>120.5</v>
      </c>
      <c r="H358" s="12"/>
      <c r="I358" s="13">
        <v>5</v>
      </c>
      <c r="J358" s="127">
        <v>5</v>
      </c>
      <c r="K358" s="127">
        <v>0</v>
      </c>
      <c r="L358" s="127">
        <v>0</v>
      </c>
    </row>
    <row r="359" spans="1:12" s="44" customFormat="1" ht="16.5" customHeight="1">
      <c r="A359" s="3">
        <v>334</v>
      </c>
      <c r="B359" s="2" t="s">
        <v>53</v>
      </c>
      <c r="C359" s="3">
        <v>901</v>
      </c>
      <c r="D359" s="4">
        <v>709</v>
      </c>
      <c r="E359" s="5" t="s">
        <v>103</v>
      </c>
      <c r="F359" s="5"/>
      <c r="G359" s="6"/>
      <c r="H359" s="6"/>
      <c r="I359" s="7">
        <v>0</v>
      </c>
      <c r="J359" s="126">
        <v>130.9</v>
      </c>
      <c r="K359" s="126">
        <v>104.7</v>
      </c>
      <c r="L359" s="126">
        <f aca="true" t="shared" si="20" ref="L359:L365">K359/J359*100</f>
        <v>79.98472116119176</v>
      </c>
    </row>
    <row r="360" spans="1:12" s="44" customFormat="1" ht="24" customHeight="1">
      <c r="A360" s="3">
        <v>335</v>
      </c>
      <c r="B360" s="2" t="s">
        <v>441</v>
      </c>
      <c r="C360" s="9">
        <v>901</v>
      </c>
      <c r="D360" s="10">
        <v>709</v>
      </c>
      <c r="E360" s="11" t="s">
        <v>442</v>
      </c>
      <c r="F360" s="11"/>
      <c r="G360" s="12"/>
      <c r="H360" s="12"/>
      <c r="I360" s="13">
        <v>0</v>
      </c>
      <c r="J360" s="127">
        <v>130.9</v>
      </c>
      <c r="K360" s="127">
        <v>104.7</v>
      </c>
      <c r="L360" s="127">
        <f t="shared" si="20"/>
        <v>79.98472116119176</v>
      </c>
    </row>
    <row r="361" spans="1:12" s="44" customFormat="1" ht="27.75" customHeight="1">
      <c r="A361" s="3">
        <v>336</v>
      </c>
      <c r="B361" s="8" t="s">
        <v>166</v>
      </c>
      <c r="C361" s="9">
        <v>901</v>
      </c>
      <c r="D361" s="10">
        <v>709</v>
      </c>
      <c r="E361" s="11" t="s">
        <v>442</v>
      </c>
      <c r="F361" s="11" t="s">
        <v>57</v>
      </c>
      <c r="G361" s="12"/>
      <c r="H361" s="12"/>
      <c r="I361" s="13">
        <v>0</v>
      </c>
      <c r="J361" s="127">
        <v>130.9</v>
      </c>
      <c r="K361" s="127">
        <v>104.7</v>
      </c>
      <c r="L361" s="127">
        <f t="shared" si="20"/>
        <v>79.98472116119176</v>
      </c>
    </row>
    <row r="362" spans="1:12" s="44" customFormat="1" ht="15" customHeight="1">
      <c r="A362" s="3">
        <v>337</v>
      </c>
      <c r="B362" s="84" t="s">
        <v>30</v>
      </c>
      <c r="C362" s="3">
        <v>901</v>
      </c>
      <c r="D362" s="4">
        <v>800</v>
      </c>
      <c r="E362" s="5"/>
      <c r="F362" s="11"/>
      <c r="G362" s="19">
        <v>32007</v>
      </c>
      <c r="H362" s="12"/>
      <c r="I362" s="7">
        <v>34519.4</v>
      </c>
      <c r="J362" s="126">
        <v>33896.9</v>
      </c>
      <c r="K362" s="126">
        <v>23659.3</v>
      </c>
      <c r="L362" s="126">
        <f t="shared" si="20"/>
        <v>69.79782811997556</v>
      </c>
    </row>
    <row r="363" spans="1:12" s="44" customFormat="1" ht="18" customHeight="1">
      <c r="A363" s="3">
        <v>338</v>
      </c>
      <c r="B363" s="2" t="s">
        <v>21</v>
      </c>
      <c r="C363" s="3">
        <v>901</v>
      </c>
      <c r="D363" s="4">
        <v>801</v>
      </c>
      <c r="E363" s="5"/>
      <c r="F363" s="11"/>
      <c r="G363" s="19">
        <v>32007</v>
      </c>
      <c r="H363" s="12"/>
      <c r="I363" s="7">
        <v>34519.4</v>
      </c>
      <c r="J363" s="126">
        <v>33896.9</v>
      </c>
      <c r="K363" s="126">
        <v>23659.3</v>
      </c>
      <c r="L363" s="126">
        <f t="shared" si="20"/>
        <v>69.79782811997556</v>
      </c>
    </row>
    <row r="364" spans="1:12" s="44" customFormat="1" ht="30" customHeight="1">
      <c r="A364" s="3">
        <v>339</v>
      </c>
      <c r="B364" s="98" t="s">
        <v>434</v>
      </c>
      <c r="C364" s="99">
        <v>901</v>
      </c>
      <c r="D364" s="100">
        <v>801</v>
      </c>
      <c r="E364" s="101" t="s">
        <v>143</v>
      </c>
      <c r="F364" s="102"/>
      <c r="G364" s="103">
        <v>32007</v>
      </c>
      <c r="H364" s="104"/>
      <c r="I364" s="105">
        <v>34519.4</v>
      </c>
      <c r="J364" s="126">
        <v>33896.9</v>
      </c>
      <c r="K364" s="126">
        <v>23659.3</v>
      </c>
      <c r="L364" s="126">
        <f t="shared" si="20"/>
        <v>69.79782811997556</v>
      </c>
    </row>
    <row r="365" spans="1:12" s="44" customFormat="1" ht="30.75" customHeight="1">
      <c r="A365" s="3">
        <v>340</v>
      </c>
      <c r="B365" s="2" t="s">
        <v>77</v>
      </c>
      <c r="C365" s="3">
        <v>901</v>
      </c>
      <c r="D365" s="4">
        <v>801</v>
      </c>
      <c r="E365" s="5" t="s">
        <v>144</v>
      </c>
      <c r="F365" s="11"/>
      <c r="G365" s="19">
        <v>16426.7</v>
      </c>
      <c r="H365" s="12"/>
      <c r="I365" s="7">
        <v>17459.7</v>
      </c>
      <c r="J365" s="126">
        <v>16875.7</v>
      </c>
      <c r="K365" s="126">
        <v>11446.5</v>
      </c>
      <c r="L365" s="126">
        <f t="shared" si="20"/>
        <v>67.82829749284474</v>
      </c>
    </row>
    <row r="366" spans="1:12" s="44" customFormat="1" ht="20.25" customHeight="1">
      <c r="A366" s="3">
        <v>341</v>
      </c>
      <c r="B366" s="8" t="s">
        <v>34</v>
      </c>
      <c r="C366" s="9">
        <v>901</v>
      </c>
      <c r="D366" s="10">
        <v>801</v>
      </c>
      <c r="E366" s="11" t="s">
        <v>144</v>
      </c>
      <c r="F366" s="11" t="s">
        <v>33</v>
      </c>
      <c r="G366" s="19">
        <v>12593.2</v>
      </c>
      <c r="H366" s="12"/>
      <c r="I366" s="13">
        <v>13621</v>
      </c>
      <c r="J366" s="127">
        <v>13621</v>
      </c>
      <c r="K366" s="127">
        <v>8842.8</v>
      </c>
      <c r="L366" s="127">
        <f aca="true" t="shared" si="21" ref="L366:L377">K366/J366*100</f>
        <v>64.92034358710814</v>
      </c>
    </row>
    <row r="367" spans="1:12" s="44" customFormat="1" ht="26.25" customHeight="1">
      <c r="A367" s="3">
        <v>342</v>
      </c>
      <c r="B367" s="8" t="s">
        <v>166</v>
      </c>
      <c r="C367" s="9">
        <v>901</v>
      </c>
      <c r="D367" s="10">
        <v>801</v>
      </c>
      <c r="E367" s="11" t="s">
        <v>144</v>
      </c>
      <c r="F367" s="11" t="s">
        <v>57</v>
      </c>
      <c r="G367" s="19">
        <v>3781.5</v>
      </c>
      <c r="H367" s="12"/>
      <c r="I367" s="13">
        <v>3792.7</v>
      </c>
      <c r="J367" s="127">
        <v>3193.4</v>
      </c>
      <c r="K367" s="127">
        <v>2549.7</v>
      </c>
      <c r="L367" s="127">
        <f t="shared" si="21"/>
        <v>79.84280077660173</v>
      </c>
    </row>
    <row r="368" spans="1:12" s="44" customFormat="1" ht="19.5" customHeight="1">
      <c r="A368" s="3">
        <v>343</v>
      </c>
      <c r="B368" s="8" t="s">
        <v>355</v>
      </c>
      <c r="C368" s="9">
        <v>901</v>
      </c>
      <c r="D368" s="10">
        <v>801</v>
      </c>
      <c r="E368" s="11" t="s">
        <v>144</v>
      </c>
      <c r="F368" s="11" t="s">
        <v>357</v>
      </c>
      <c r="G368" s="19"/>
      <c r="H368" s="12"/>
      <c r="I368" s="13">
        <v>0</v>
      </c>
      <c r="J368" s="127">
        <v>15.3</v>
      </c>
      <c r="K368" s="127">
        <v>15.3</v>
      </c>
      <c r="L368" s="127">
        <v>0</v>
      </c>
    </row>
    <row r="369" spans="1:12" s="44" customFormat="1" ht="18" customHeight="1">
      <c r="A369" s="3">
        <v>344</v>
      </c>
      <c r="B369" s="8" t="s">
        <v>163</v>
      </c>
      <c r="C369" s="9">
        <v>901</v>
      </c>
      <c r="D369" s="10">
        <v>801</v>
      </c>
      <c r="E369" s="11" t="s">
        <v>144</v>
      </c>
      <c r="F369" s="11" t="s">
        <v>164</v>
      </c>
      <c r="G369" s="12">
        <v>52</v>
      </c>
      <c r="H369" s="12"/>
      <c r="I369" s="13">
        <v>46</v>
      </c>
      <c r="J369" s="127">
        <v>46</v>
      </c>
      <c r="K369" s="127">
        <v>38.7</v>
      </c>
      <c r="L369" s="127">
        <f t="shared" si="21"/>
        <v>84.1304347826087</v>
      </c>
    </row>
    <row r="370" spans="1:12" s="44" customFormat="1" ht="29.25" customHeight="1">
      <c r="A370" s="3">
        <v>345</v>
      </c>
      <c r="B370" s="2" t="s">
        <v>78</v>
      </c>
      <c r="C370" s="3">
        <v>901</v>
      </c>
      <c r="D370" s="4">
        <v>801</v>
      </c>
      <c r="E370" s="5" t="s">
        <v>145</v>
      </c>
      <c r="F370" s="11"/>
      <c r="G370" s="19">
        <v>4684.2</v>
      </c>
      <c r="H370" s="12"/>
      <c r="I370" s="7">
        <v>4814.7</v>
      </c>
      <c r="J370" s="126">
        <v>4734.7</v>
      </c>
      <c r="K370" s="126">
        <v>2894.9</v>
      </c>
      <c r="L370" s="126">
        <f t="shared" si="21"/>
        <v>61.142205419561954</v>
      </c>
    </row>
    <row r="371" spans="1:12" s="44" customFormat="1" ht="15" customHeight="1">
      <c r="A371" s="3">
        <v>346</v>
      </c>
      <c r="B371" s="8" t="s">
        <v>34</v>
      </c>
      <c r="C371" s="9">
        <v>901</v>
      </c>
      <c r="D371" s="10">
        <v>801</v>
      </c>
      <c r="E371" s="11" t="s">
        <v>145</v>
      </c>
      <c r="F371" s="11" t="s">
        <v>33</v>
      </c>
      <c r="G371" s="19">
        <v>3886.8</v>
      </c>
      <c r="H371" s="12"/>
      <c r="I371" s="13">
        <v>4239.3</v>
      </c>
      <c r="J371" s="127">
        <v>4239.3</v>
      </c>
      <c r="K371" s="127">
        <v>2555.8</v>
      </c>
      <c r="L371" s="127">
        <f t="shared" si="21"/>
        <v>60.28825513646121</v>
      </c>
    </row>
    <row r="372" spans="1:12" s="44" customFormat="1" ht="26.25" customHeight="1">
      <c r="A372" s="3">
        <v>347</v>
      </c>
      <c r="B372" s="8" t="s">
        <v>166</v>
      </c>
      <c r="C372" s="9">
        <v>901</v>
      </c>
      <c r="D372" s="10">
        <v>801</v>
      </c>
      <c r="E372" s="11" t="s">
        <v>145</v>
      </c>
      <c r="F372" s="11" t="s">
        <v>57</v>
      </c>
      <c r="G372" s="12">
        <v>797.4</v>
      </c>
      <c r="H372" s="12"/>
      <c r="I372" s="13">
        <v>575.4</v>
      </c>
      <c r="J372" s="127">
        <v>495.4</v>
      </c>
      <c r="K372" s="127">
        <v>339.1</v>
      </c>
      <c r="L372" s="127">
        <f t="shared" si="21"/>
        <v>68.44973758578928</v>
      </c>
    </row>
    <row r="373" spans="1:12" s="44" customFormat="1" ht="26.25" customHeight="1">
      <c r="A373" s="3">
        <v>348</v>
      </c>
      <c r="B373" s="2" t="s">
        <v>79</v>
      </c>
      <c r="C373" s="3">
        <v>901</v>
      </c>
      <c r="D373" s="4">
        <v>801</v>
      </c>
      <c r="E373" s="5" t="s">
        <v>146</v>
      </c>
      <c r="F373" s="11"/>
      <c r="G373" s="19">
        <v>3658.9</v>
      </c>
      <c r="H373" s="12"/>
      <c r="I373" s="7">
        <v>5368.4</v>
      </c>
      <c r="J373" s="126">
        <v>5191.9</v>
      </c>
      <c r="K373" s="126">
        <v>3862.1</v>
      </c>
      <c r="L373" s="126">
        <f t="shared" si="21"/>
        <v>74.38702594425934</v>
      </c>
    </row>
    <row r="374" spans="1:12" s="44" customFormat="1" ht="26.25" customHeight="1">
      <c r="A374" s="3">
        <v>349</v>
      </c>
      <c r="B374" s="8" t="s">
        <v>60</v>
      </c>
      <c r="C374" s="9">
        <v>901</v>
      </c>
      <c r="D374" s="10">
        <v>801</v>
      </c>
      <c r="E374" s="11" t="s">
        <v>146</v>
      </c>
      <c r="F374" s="11" t="s">
        <v>33</v>
      </c>
      <c r="G374" s="19">
        <v>2643</v>
      </c>
      <c r="H374" s="12"/>
      <c r="I374" s="13">
        <v>3368</v>
      </c>
      <c r="J374" s="127">
        <v>2587.5</v>
      </c>
      <c r="K374" s="127">
        <v>2093.3</v>
      </c>
      <c r="L374" s="127">
        <f t="shared" si="21"/>
        <v>80.90048309178745</v>
      </c>
    </row>
    <row r="375" spans="1:12" s="44" customFormat="1" ht="26.25" customHeight="1">
      <c r="A375" s="3">
        <v>350</v>
      </c>
      <c r="B375" s="8" t="s">
        <v>166</v>
      </c>
      <c r="C375" s="9">
        <v>901</v>
      </c>
      <c r="D375" s="10">
        <v>801</v>
      </c>
      <c r="E375" s="11" t="s">
        <v>146</v>
      </c>
      <c r="F375" s="11" t="s">
        <v>57</v>
      </c>
      <c r="G375" s="19">
        <v>1015.9</v>
      </c>
      <c r="H375" s="12"/>
      <c r="I375" s="13">
        <v>2000.4</v>
      </c>
      <c r="J375" s="127">
        <v>2604.4</v>
      </c>
      <c r="K375" s="127">
        <v>1768.7</v>
      </c>
      <c r="L375" s="127">
        <f t="shared" si="21"/>
        <v>67.91199508524036</v>
      </c>
    </row>
    <row r="376" spans="1:12" s="44" customFormat="1" ht="26.25" customHeight="1">
      <c r="A376" s="3">
        <v>351</v>
      </c>
      <c r="B376" s="2" t="s">
        <v>412</v>
      </c>
      <c r="C376" s="3">
        <v>901</v>
      </c>
      <c r="D376" s="4">
        <v>801</v>
      </c>
      <c r="E376" s="5" t="s">
        <v>411</v>
      </c>
      <c r="F376" s="5"/>
      <c r="G376" s="18"/>
      <c r="H376" s="6"/>
      <c r="I376" s="7">
        <v>50</v>
      </c>
      <c r="J376" s="126">
        <v>55.6</v>
      </c>
      <c r="K376" s="126">
        <v>55.6</v>
      </c>
      <c r="L376" s="126">
        <f t="shared" si="21"/>
        <v>100</v>
      </c>
    </row>
    <row r="377" spans="1:12" s="44" customFormat="1" ht="26.25" customHeight="1">
      <c r="A377" s="3">
        <v>352</v>
      </c>
      <c r="B377" s="8" t="s">
        <v>60</v>
      </c>
      <c r="C377" s="9">
        <v>901</v>
      </c>
      <c r="D377" s="10">
        <v>801</v>
      </c>
      <c r="E377" s="11" t="s">
        <v>411</v>
      </c>
      <c r="F377" s="11" t="s">
        <v>33</v>
      </c>
      <c r="G377" s="19"/>
      <c r="H377" s="12"/>
      <c r="I377" s="13">
        <v>50</v>
      </c>
      <c r="J377" s="127">
        <v>55.6</v>
      </c>
      <c r="K377" s="127">
        <v>55.6</v>
      </c>
      <c r="L377" s="127">
        <f t="shared" si="21"/>
        <v>100</v>
      </c>
    </row>
    <row r="378" spans="1:12" s="44" customFormat="1" ht="40.5" customHeight="1">
      <c r="A378" s="3">
        <v>353</v>
      </c>
      <c r="B378" s="2" t="s">
        <v>80</v>
      </c>
      <c r="C378" s="3">
        <v>901</v>
      </c>
      <c r="D378" s="4">
        <v>801</v>
      </c>
      <c r="E378" s="5" t="s">
        <v>147</v>
      </c>
      <c r="F378" s="11"/>
      <c r="G378" s="12">
        <v>297</v>
      </c>
      <c r="H378" s="12"/>
      <c r="I378" s="7">
        <v>297</v>
      </c>
      <c r="J378" s="126">
        <v>347</v>
      </c>
      <c r="K378" s="126">
        <v>190</v>
      </c>
      <c r="L378" s="126">
        <f>K378/J378*100</f>
        <v>54.7550432276657</v>
      </c>
    </row>
    <row r="379" spans="1:12" s="44" customFormat="1" ht="29.25" customHeight="1">
      <c r="A379" s="3">
        <v>354</v>
      </c>
      <c r="B379" s="8" t="s">
        <v>166</v>
      </c>
      <c r="C379" s="9">
        <v>901</v>
      </c>
      <c r="D379" s="10">
        <v>801</v>
      </c>
      <c r="E379" s="11" t="s">
        <v>147</v>
      </c>
      <c r="F379" s="11" t="s">
        <v>57</v>
      </c>
      <c r="G379" s="12">
        <v>297</v>
      </c>
      <c r="H379" s="12"/>
      <c r="I379" s="13">
        <v>297</v>
      </c>
      <c r="J379" s="127">
        <v>347</v>
      </c>
      <c r="K379" s="127">
        <v>190</v>
      </c>
      <c r="L379" s="127">
        <f>K379/J379*100</f>
        <v>54.7550432276657</v>
      </c>
    </row>
    <row r="380" spans="1:12" s="44" customFormat="1" ht="12.75">
      <c r="A380" s="3">
        <v>355</v>
      </c>
      <c r="B380" s="2" t="s">
        <v>81</v>
      </c>
      <c r="C380" s="3">
        <v>901</v>
      </c>
      <c r="D380" s="4">
        <v>801</v>
      </c>
      <c r="E380" s="5" t="s">
        <v>148</v>
      </c>
      <c r="F380" s="11"/>
      <c r="G380" s="12">
        <v>609.6</v>
      </c>
      <c r="H380" s="12"/>
      <c r="I380" s="7">
        <v>529.6</v>
      </c>
      <c r="J380" s="126">
        <v>669.7</v>
      </c>
      <c r="K380" s="126">
        <v>353.3</v>
      </c>
      <c r="L380" s="126">
        <f aca="true" t="shared" si="22" ref="L380:L399">K380/J380*100</f>
        <v>52.75496490966104</v>
      </c>
    </row>
    <row r="381" spans="1:12" s="44" customFormat="1" ht="16.5" customHeight="1">
      <c r="A381" s="3">
        <v>356</v>
      </c>
      <c r="B381" s="8" t="s">
        <v>166</v>
      </c>
      <c r="C381" s="9">
        <v>901</v>
      </c>
      <c r="D381" s="10">
        <v>801</v>
      </c>
      <c r="E381" s="11" t="s">
        <v>148</v>
      </c>
      <c r="F381" s="11" t="s">
        <v>57</v>
      </c>
      <c r="G381" s="12">
        <v>609.6</v>
      </c>
      <c r="H381" s="12"/>
      <c r="I381" s="13">
        <v>529.6</v>
      </c>
      <c r="J381" s="127">
        <v>669.7</v>
      </c>
      <c r="K381" s="127">
        <v>353.3</v>
      </c>
      <c r="L381" s="127">
        <f t="shared" si="22"/>
        <v>52.75496490966104</v>
      </c>
    </row>
    <row r="382" spans="1:12" s="44" customFormat="1" ht="28.5" customHeight="1">
      <c r="A382" s="3">
        <v>357</v>
      </c>
      <c r="B382" s="2" t="s">
        <v>458</v>
      </c>
      <c r="C382" s="3">
        <v>901</v>
      </c>
      <c r="D382" s="4">
        <v>801</v>
      </c>
      <c r="E382" s="5" t="s">
        <v>190</v>
      </c>
      <c r="F382" s="5"/>
      <c r="G382" s="18">
        <v>6330.6</v>
      </c>
      <c r="H382" s="6"/>
      <c r="I382" s="7">
        <v>6000</v>
      </c>
      <c r="J382" s="126">
        <v>6000</v>
      </c>
      <c r="K382" s="126">
        <v>4857</v>
      </c>
      <c r="L382" s="126">
        <f t="shared" si="22"/>
        <v>80.95</v>
      </c>
    </row>
    <row r="383" spans="1:12" s="44" customFormat="1" ht="23.25" customHeight="1">
      <c r="A383" s="3">
        <v>358</v>
      </c>
      <c r="B383" s="8" t="s">
        <v>60</v>
      </c>
      <c r="C383" s="9">
        <v>901</v>
      </c>
      <c r="D383" s="10">
        <v>801</v>
      </c>
      <c r="E383" s="11" t="s">
        <v>190</v>
      </c>
      <c r="F383" s="11" t="s">
        <v>33</v>
      </c>
      <c r="G383" s="19">
        <v>6330.6</v>
      </c>
      <c r="H383" s="12"/>
      <c r="I383" s="13">
        <v>6000</v>
      </c>
      <c r="J383" s="127">
        <v>6000</v>
      </c>
      <c r="K383" s="127">
        <v>4857</v>
      </c>
      <c r="L383" s="127">
        <f t="shared" si="22"/>
        <v>80.95</v>
      </c>
    </row>
    <row r="384" spans="1:12" s="44" customFormat="1" ht="105.75" customHeight="1">
      <c r="A384" s="3">
        <v>359</v>
      </c>
      <c r="B384" s="24" t="s">
        <v>495</v>
      </c>
      <c r="C384" s="3">
        <v>901</v>
      </c>
      <c r="D384" s="4">
        <v>801</v>
      </c>
      <c r="E384" s="5" t="s">
        <v>494</v>
      </c>
      <c r="F384" s="5"/>
      <c r="G384" s="18"/>
      <c r="H384" s="6"/>
      <c r="I384" s="7">
        <v>0</v>
      </c>
      <c r="J384" s="126">
        <v>22.3</v>
      </c>
      <c r="K384" s="126">
        <v>0</v>
      </c>
      <c r="L384" s="126">
        <f t="shared" si="22"/>
        <v>0</v>
      </c>
    </row>
    <row r="385" spans="1:12" s="44" customFormat="1" ht="23.25" customHeight="1">
      <c r="A385" s="3">
        <v>360</v>
      </c>
      <c r="B385" s="8" t="s">
        <v>60</v>
      </c>
      <c r="C385" s="9">
        <v>901</v>
      </c>
      <c r="D385" s="10">
        <v>801</v>
      </c>
      <c r="E385" s="11" t="s">
        <v>494</v>
      </c>
      <c r="F385" s="11" t="s">
        <v>33</v>
      </c>
      <c r="G385" s="19"/>
      <c r="H385" s="12"/>
      <c r="I385" s="13">
        <v>0</v>
      </c>
      <c r="J385" s="127">
        <v>22.3</v>
      </c>
      <c r="K385" s="127">
        <v>0</v>
      </c>
      <c r="L385" s="127">
        <v>0</v>
      </c>
    </row>
    <row r="386" spans="1:12" s="44" customFormat="1" ht="23.25" customHeight="1">
      <c r="A386" s="3">
        <v>361</v>
      </c>
      <c r="B386" s="2" t="s">
        <v>22</v>
      </c>
      <c r="C386" s="3">
        <v>901</v>
      </c>
      <c r="D386" s="4">
        <v>1000</v>
      </c>
      <c r="E386" s="5"/>
      <c r="F386" s="11"/>
      <c r="G386" s="19">
        <v>34017.8</v>
      </c>
      <c r="H386" s="12"/>
      <c r="I386" s="7">
        <v>30843.9</v>
      </c>
      <c r="J386" s="126">
        <v>32295</v>
      </c>
      <c r="K386" s="126">
        <v>27337.8</v>
      </c>
      <c r="L386" s="126">
        <f t="shared" si="22"/>
        <v>84.65025545750116</v>
      </c>
    </row>
    <row r="387" spans="1:12" s="44" customFormat="1" ht="20.25" customHeight="1">
      <c r="A387" s="3">
        <v>362</v>
      </c>
      <c r="B387" s="2" t="s">
        <v>26</v>
      </c>
      <c r="C387" s="3">
        <v>901</v>
      </c>
      <c r="D387" s="4">
        <v>1001</v>
      </c>
      <c r="E387" s="5"/>
      <c r="F387" s="11"/>
      <c r="G387" s="85">
        <v>3197</v>
      </c>
      <c r="H387" s="9"/>
      <c r="I387" s="7">
        <v>3365</v>
      </c>
      <c r="J387" s="126">
        <v>3365</v>
      </c>
      <c r="K387" s="126">
        <v>2529.6</v>
      </c>
      <c r="L387" s="126">
        <f t="shared" si="22"/>
        <v>75.17384843982168</v>
      </c>
    </row>
    <row r="388" spans="1:12" s="44" customFormat="1" ht="45.75" customHeight="1">
      <c r="A388" s="3">
        <v>363</v>
      </c>
      <c r="B388" s="98" t="s">
        <v>258</v>
      </c>
      <c r="C388" s="99">
        <v>901</v>
      </c>
      <c r="D388" s="100">
        <v>1001</v>
      </c>
      <c r="E388" s="101" t="s">
        <v>111</v>
      </c>
      <c r="F388" s="102"/>
      <c r="G388" s="103">
        <v>3197</v>
      </c>
      <c r="H388" s="104"/>
      <c r="I388" s="105">
        <v>3365</v>
      </c>
      <c r="J388" s="126">
        <v>3365</v>
      </c>
      <c r="K388" s="126">
        <v>2529.6</v>
      </c>
      <c r="L388" s="126">
        <f>K388/J388*100</f>
        <v>75.17384843982168</v>
      </c>
    </row>
    <row r="389" spans="1:12" s="44" customFormat="1" ht="53.25" customHeight="1">
      <c r="A389" s="3">
        <v>364</v>
      </c>
      <c r="B389" s="14" t="s">
        <v>82</v>
      </c>
      <c r="C389" s="3">
        <v>901</v>
      </c>
      <c r="D389" s="4">
        <v>1001</v>
      </c>
      <c r="E389" s="5" t="s">
        <v>149</v>
      </c>
      <c r="F389" s="11"/>
      <c r="G389" s="19">
        <v>3197</v>
      </c>
      <c r="H389" s="12"/>
      <c r="I389" s="7">
        <v>3365</v>
      </c>
      <c r="J389" s="126">
        <v>3365</v>
      </c>
      <c r="K389" s="126">
        <v>2529.6</v>
      </c>
      <c r="L389" s="126">
        <f t="shared" si="22"/>
        <v>75.17384843982168</v>
      </c>
    </row>
    <row r="390" spans="1:12" s="44" customFormat="1" ht="26.25" customHeight="1">
      <c r="A390" s="3">
        <v>365</v>
      </c>
      <c r="B390" s="8" t="s">
        <v>38</v>
      </c>
      <c r="C390" s="9">
        <v>901</v>
      </c>
      <c r="D390" s="10">
        <v>1001</v>
      </c>
      <c r="E390" s="11" t="s">
        <v>149</v>
      </c>
      <c r="F390" s="16" t="s">
        <v>37</v>
      </c>
      <c r="G390" s="19">
        <v>3197</v>
      </c>
      <c r="H390" s="12"/>
      <c r="I390" s="13">
        <v>3365</v>
      </c>
      <c r="J390" s="127">
        <v>3365</v>
      </c>
      <c r="K390" s="127">
        <v>2529.6</v>
      </c>
      <c r="L390" s="127">
        <f t="shared" si="22"/>
        <v>75.17384843982168</v>
      </c>
    </row>
    <row r="391" spans="1:14" s="44" customFormat="1" ht="12.75">
      <c r="A391" s="3">
        <v>366</v>
      </c>
      <c r="B391" s="2" t="s">
        <v>24</v>
      </c>
      <c r="C391" s="3">
        <v>901</v>
      </c>
      <c r="D391" s="4">
        <v>1003</v>
      </c>
      <c r="E391" s="5"/>
      <c r="F391" s="11"/>
      <c r="G391" s="19">
        <v>27256.9</v>
      </c>
      <c r="H391" s="12"/>
      <c r="I391" s="7">
        <v>24895.5</v>
      </c>
      <c r="J391" s="126">
        <v>25482.2</v>
      </c>
      <c r="K391" s="126">
        <v>22466.1</v>
      </c>
      <c r="L391" s="126">
        <f t="shared" si="22"/>
        <v>88.16389479715251</v>
      </c>
      <c r="N391" s="45" t="s">
        <v>313</v>
      </c>
    </row>
    <row r="392" spans="1:13" s="44" customFormat="1" ht="37.5" customHeight="1">
      <c r="A392" s="3">
        <v>367</v>
      </c>
      <c r="B392" s="98" t="s">
        <v>435</v>
      </c>
      <c r="C392" s="99">
        <v>901</v>
      </c>
      <c r="D392" s="100">
        <v>1003</v>
      </c>
      <c r="E392" s="101" t="s">
        <v>150</v>
      </c>
      <c r="F392" s="102"/>
      <c r="G392" s="103">
        <v>26896.6</v>
      </c>
      <c r="H392" s="104"/>
      <c r="I392" s="105">
        <v>24860.5</v>
      </c>
      <c r="J392" s="126">
        <v>25463.2</v>
      </c>
      <c r="K392" s="126">
        <v>21519.7</v>
      </c>
      <c r="L392" s="126">
        <f t="shared" si="22"/>
        <v>84.51294417041063</v>
      </c>
      <c r="M392" s="48"/>
    </row>
    <row r="393" spans="1:12" s="44" customFormat="1" ht="108" customHeight="1">
      <c r="A393" s="3">
        <v>368</v>
      </c>
      <c r="B393" s="24" t="s">
        <v>83</v>
      </c>
      <c r="C393" s="3">
        <v>901</v>
      </c>
      <c r="D393" s="4">
        <v>1003</v>
      </c>
      <c r="E393" s="5" t="s">
        <v>250</v>
      </c>
      <c r="F393" s="11"/>
      <c r="G393" s="19">
        <v>4772.4</v>
      </c>
      <c r="H393" s="12"/>
      <c r="I393" s="7">
        <v>2218</v>
      </c>
      <c r="J393" s="126">
        <v>2218</v>
      </c>
      <c r="K393" s="126">
        <v>1011.3</v>
      </c>
      <c r="L393" s="126">
        <f t="shared" si="22"/>
        <v>45.595130748421994</v>
      </c>
    </row>
    <row r="394" spans="1:12" s="44" customFormat="1" ht="27" customHeight="1">
      <c r="A394" s="3">
        <v>369</v>
      </c>
      <c r="B394" s="8" t="s">
        <v>166</v>
      </c>
      <c r="C394" s="9">
        <v>901</v>
      </c>
      <c r="D394" s="10">
        <v>1003</v>
      </c>
      <c r="E394" s="11" t="s">
        <v>250</v>
      </c>
      <c r="F394" s="11" t="s">
        <v>57</v>
      </c>
      <c r="G394" s="12">
        <v>55.2</v>
      </c>
      <c r="H394" s="12"/>
      <c r="I394" s="13">
        <v>32.7</v>
      </c>
      <c r="J394" s="127">
        <v>32.7</v>
      </c>
      <c r="K394" s="127">
        <v>12.2</v>
      </c>
      <c r="L394" s="127">
        <f t="shared" si="22"/>
        <v>37.30886850152905</v>
      </c>
    </row>
    <row r="395" spans="1:12" s="44" customFormat="1" ht="33" customHeight="1">
      <c r="A395" s="3">
        <v>370</v>
      </c>
      <c r="B395" s="8" t="s">
        <v>38</v>
      </c>
      <c r="C395" s="9">
        <v>901</v>
      </c>
      <c r="D395" s="10">
        <v>1003</v>
      </c>
      <c r="E395" s="11" t="s">
        <v>250</v>
      </c>
      <c r="F395" s="11" t="s">
        <v>37</v>
      </c>
      <c r="G395" s="19">
        <v>4717.2</v>
      </c>
      <c r="H395" s="12"/>
      <c r="I395" s="13">
        <v>2185.3</v>
      </c>
      <c r="J395" s="127">
        <v>2185.3</v>
      </c>
      <c r="K395" s="127">
        <v>999.1</v>
      </c>
      <c r="L395" s="127">
        <f t="shared" si="22"/>
        <v>45.71912323250812</v>
      </c>
    </row>
    <row r="396" spans="1:12" s="44" customFormat="1" ht="66" customHeight="1">
      <c r="A396" s="3">
        <v>371</v>
      </c>
      <c r="B396" s="24" t="s">
        <v>339</v>
      </c>
      <c r="C396" s="3">
        <v>901</v>
      </c>
      <c r="D396" s="4">
        <v>1003</v>
      </c>
      <c r="E396" s="5" t="s">
        <v>151</v>
      </c>
      <c r="F396" s="11"/>
      <c r="G396" s="19">
        <v>2415</v>
      </c>
      <c r="H396" s="12"/>
      <c r="I396" s="7">
        <v>2765.7</v>
      </c>
      <c r="J396" s="126">
        <v>2765.7</v>
      </c>
      <c r="K396" s="126">
        <v>2242.4</v>
      </c>
      <c r="L396" s="126">
        <f t="shared" si="22"/>
        <v>81.07893119282642</v>
      </c>
    </row>
    <row r="397" spans="1:12" s="44" customFormat="1" ht="26.25" customHeight="1">
      <c r="A397" s="3">
        <v>372</v>
      </c>
      <c r="B397" s="8" t="s">
        <v>166</v>
      </c>
      <c r="C397" s="9">
        <v>901</v>
      </c>
      <c r="D397" s="10">
        <v>1003</v>
      </c>
      <c r="E397" s="11" t="s">
        <v>151</v>
      </c>
      <c r="F397" s="11" t="s">
        <v>57</v>
      </c>
      <c r="G397" s="12">
        <v>35.7</v>
      </c>
      <c r="H397" s="12"/>
      <c r="I397" s="13">
        <v>40.8</v>
      </c>
      <c r="J397" s="127">
        <v>40.8</v>
      </c>
      <c r="K397" s="127">
        <v>37.5</v>
      </c>
      <c r="L397" s="127">
        <f>K397/J397*100</f>
        <v>91.91176470588236</v>
      </c>
    </row>
    <row r="398" spans="1:12" s="44" customFormat="1" ht="32.25" customHeight="1">
      <c r="A398" s="3">
        <v>373</v>
      </c>
      <c r="B398" s="8" t="s">
        <v>38</v>
      </c>
      <c r="C398" s="9">
        <v>901</v>
      </c>
      <c r="D398" s="10">
        <v>1003</v>
      </c>
      <c r="E398" s="11" t="s">
        <v>151</v>
      </c>
      <c r="F398" s="11" t="s">
        <v>37</v>
      </c>
      <c r="G398" s="19">
        <v>2379.3</v>
      </c>
      <c r="H398" s="12"/>
      <c r="I398" s="13">
        <v>2724.9</v>
      </c>
      <c r="J398" s="127">
        <v>2724.9</v>
      </c>
      <c r="K398" s="127">
        <v>2204.9</v>
      </c>
      <c r="L398" s="127">
        <f t="shared" si="22"/>
        <v>80.91673088920695</v>
      </c>
    </row>
    <row r="399" spans="1:13" s="44" customFormat="1" ht="94.5" customHeight="1">
      <c r="A399" s="3">
        <v>374</v>
      </c>
      <c r="B399" s="24" t="s">
        <v>84</v>
      </c>
      <c r="C399" s="3">
        <v>901</v>
      </c>
      <c r="D399" s="4">
        <v>1003</v>
      </c>
      <c r="E399" s="5" t="s">
        <v>251</v>
      </c>
      <c r="F399" s="11"/>
      <c r="G399" s="19">
        <v>19709.2</v>
      </c>
      <c r="H399" s="12"/>
      <c r="I399" s="7">
        <v>19866.9</v>
      </c>
      <c r="J399" s="126">
        <v>20469.6</v>
      </c>
      <c r="K399" s="126">
        <v>18259.8</v>
      </c>
      <c r="L399" s="126">
        <f t="shared" si="22"/>
        <v>89.20447883690937</v>
      </c>
      <c r="M399" s="45" t="s">
        <v>313</v>
      </c>
    </row>
    <row r="400" spans="1:12" s="44" customFormat="1" ht="30.75" customHeight="1">
      <c r="A400" s="3">
        <v>375</v>
      </c>
      <c r="B400" s="8" t="s">
        <v>166</v>
      </c>
      <c r="C400" s="9">
        <v>901</v>
      </c>
      <c r="D400" s="10">
        <v>1003</v>
      </c>
      <c r="E400" s="11" t="s">
        <v>251</v>
      </c>
      <c r="F400" s="11" t="s">
        <v>57</v>
      </c>
      <c r="G400" s="12">
        <v>291.3</v>
      </c>
      <c r="H400" s="12"/>
      <c r="I400" s="13">
        <v>293.6</v>
      </c>
      <c r="J400" s="127">
        <v>302.5</v>
      </c>
      <c r="K400" s="127">
        <v>239.12</v>
      </c>
      <c r="L400" s="127">
        <f aca="true" t="shared" si="23" ref="L400:L406">K400/J400*100</f>
        <v>79.04793388429752</v>
      </c>
    </row>
    <row r="401" spans="1:12" s="44" customFormat="1" ht="24.75" customHeight="1">
      <c r="A401" s="3">
        <v>376</v>
      </c>
      <c r="B401" s="8" t="s">
        <v>304</v>
      </c>
      <c r="C401" s="9">
        <v>901</v>
      </c>
      <c r="D401" s="10">
        <v>1003</v>
      </c>
      <c r="E401" s="11" t="s">
        <v>251</v>
      </c>
      <c r="F401" s="11" t="s">
        <v>37</v>
      </c>
      <c r="G401" s="19">
        <v>19417.9</v>
      </c>
      <c r="H401" s="12"/>
      <c r="I401" s="13">
        <v>19573.3</v>
      </c>
      <c r="J401" s="127">
        <v>20167.1</v>
      </c>
      <c r="K401" s="127">
        <v>18020.7</v>
      </c>
      <c r="L401" s="127">
        <f t="shared" si="23"/>
        <v>89.35692290909452</v>
      </c>
    </row>
    <row r="402" spans="1:12" s="44" customFormat="1" ht="64.5" customHeight="1">
      <c r="A402" s="3">
        <v>377</v>
      </c>
      <c r="B402" s="24" t="s">
        <v>303</v>
      </c>
      <c r="C402" s="3">
        <v>901</v>
      </c>
      <c r="D402" s="4">
        <v>1003</v>
      </c>
      <c r="E402" s="6" t="s">
        <v>305</v>
      </c>
      <c r="F402" s="5"/>
      <c r="G402" s="12">
        <v>8.4</v>
      </c>
      <c r="H402" s="12"/>
      <c r="I402" s="7">
        <v>9.9</v>
      </c>
      <c r="J402" s="126">
        <v>9.9</v>
      </c>
      <c r="K402" s="126">
        <v>6.2</v>
      </c>
      <c r="L402" s="127">
        <f t="shared" si="23"/>
        <v>62.62626262626263</v>
      </c>
    </row>
    <row r="403" spans="1:12" s="44" customFormat="1" ht="27.75" customHeight="1">
      <c r="A403" s="3">
        <v>378</v>
      </c>
      <c r="B403" s="8" t="s">
        <v>304</v>
      </c>
      <c r="C403" s="9">
        <v>901</v>
      </c>
      <c r="D403" s="10">
        <v>1003</v>
      </c>
      <c r="E403" s="9" t="s">
        <v>305</v>
      </c>
      <c r="F403" s="11" t="s">
        <v>37</v>
      </c>
      <c r="G403" s="12">
        <v>8.4</v>
      </c>
      <c r="H403" s="12"/>
      <c r="I403" s="13">
        <v>9.9</v>
      </c>
      <c r="J403" s="127">
        <v>9.9</v>
      </c>
      <c r="K403" s="127">
        <v>6.2</v>
      </c>
      <c r="L403" s="127">
        <f t="shared" si="23"/>
        <v>62.62626262626263</v>
      </c>
    </row>
    <row r="404" spans="1:12" s="44" customFormat="1" ht="40.5" customHeight="1">
      <c r="A404" s="3">
        <v>379</v>
      </c>
      <c r="B404" s="98" t="s">
        <v>340</v>
      </c>
      <c r="C404" s="99">
        <v>901</v>
      </c>
      <c r="D404" s="100">
        <v>1003</v>
      </c>
      <c r="E404" s="101" t="s">
        <v>152</v>
      </c>
      <c r="F404" s="102"/>
      <c r="G404" s="104">
        <v>24.3</v>
      </c>
      <c r="H404" s="104"/>
      <c r="I404" s="105">
        <v>25</v>
      </c>
      <c r="J404" s="126">
        <v>9</v>
      </c>
      <c r="K404" s="126">
        <v>5.9</v>
      </c>
      <c r="L404" s="127">
        <f t="shared" si="23"/>
        <v>65.55555555555556</v>
      </c>
    </row>
    <row r="405" spans="1:12" s="44" customFormat="1" ht="45" customHeight="1">
      <c r="A405" s="3">
        <v>380</v>
      </c>
      <c r="B405" s="17" t="s">
        <v>240</v>
      </c>
      <c r="C405" s="3">
        <v>901</v>
      </c>
      <c r="D405" s="4">
        <v>1003</v>
      </c>
      <c r="E405" s="15" t="s">
        <v>257</v>
      </c>
      <c r="F405" s="11"/>
      <c r="G405" s="12">
        <v>8.9</v>
      </c>
      <c r="H405" s="12"/>
      <c r="I405" s="7">
        <v>9</v>
      </c>
      <c r="J405" s="126">
        <v>9</v>
      </c>
      <c r="K405" s="126">
        <v>5.9</v>
      </c>
      <c r="L405" s="127">
        <f t="shared" si="23"/>
        <v>65.55555555555556</v>
      </c>
    </row>
    <row r="406" spans="1:12" s="44" customFormat="1" ht="18" customHeight="1">
      <c r="A406" s="3">
        <v>381</v>
      </c>
      <c r="B406" s="8" t="s">
        <v>36</v>
      </c>
      <c r="C406" s="9">
        <v>901</v>
      </c>
      <c r="D406" s="10">
        <v>1003</v>
      </c>
      <c r="E406" s="16" t="s">
        <v>257</v>
      </c>
      <c r="F406" s="16" t="s">
        <v>35</v>
      </c>
      <c r="G406" s="12">
        <v>8.9</v>
      </c>
      <c r="H406" s="12"/>
      <c r="I406" s="13">
        <v>9</v>
      </c>
      <c r="J406" s="127">
        <v>9</v>
      </c>
      <c r="K406" s="127">
        <v>5.9</v>
      </c>
      <c r="L406" s="127">
        <f t="shared" si="23"/>
        <v>65.55555555555556</v>
      </c>
    </row>
    <row r="407" spans="1:12" s="44" customFormat="1" ht="27.75" customHeight="1">
      <c r="A407" s="3">
        <v>382</v>
      </c>
      <c r="B407" s="2" t="s">
        <v>341</v>
      </c>
      <c r="C407" s="9">
        <v>901</v>
      </c>
      <c r="D407" s="10">
        <v>1003</v>
      </c>
      <c r="E407" s="16" t="s">
        <v>342</v>
      </c>
      <c r="F407" s="16"/>
      <c r="G407" s="12">
        <v>15.4</v>
      </c>
      <c r="H407" s="12"/>
      <c r="I407" s="7">
        <v>16</v>
      </c>
      <c r="J407" s="126">
        <v>0</v>
      </c>
      <c r="K407" s="126">
        <v>0</v>
      </c>
      <c r="L407" s="126">
        <f>1256.6-1256.6</f>
        <v>0</v>
      </c>
    </row>
    <row r="408" spans="1:12" s="44" customFormat="1" ht="30" customHeight="1">
      <c r="A408" s="3">
        <v>383</v>
      </c>
      <c r="B408" s="8" t="s">
        <v>166</v>
      </c>
      <c r="C408" s="9">
        <v>901</v>
      </c>
      <c r="D408" s="10">
        <v>1003</v>
      </c>
      <c r="E408" s="16" t="s">
        <v>342</v>
      </c>
      <c r="F408" s="16" t="s">
        <v>57</v>
      </c>
      <c r="G408" s="12">
        <v>15.4</v>
      </c>
      <c r="H408" s="12"/>
      <c r="I408" s="13">
        <v>16</v>
      </c>
      <c r="J408" s="127">
        <v>0</v>
      </c>
      <c r="K408" s="127">
        <f>SUM(K409)</f>
        <v>0</v>
      </c>
      <c r="L408" s="127">
        <f>SUM(L409)</f>
        <v>0</v>
      </c>
    </row>
    <row r="409" spans="1:12" s="44" customFormat="1" ht="39.75" customHeight="1">
      <c r="A409" s="3">
        <v>384</v>
      </c>
      <c r="B409" s="98" t="s">
        <v>274</v>
      </c>
      <c r="C409" s="99">
        <v>901</v>
      </c>
      <c r="D409" s="100">
        <v>1003</v>
      </c>
      <c r="E409" s="108" t="s">
        <v>153</v>
      </c>
      <c r="F409" s="102"/>
      <c r="G409" s="104">
        <v>317.6</v>
      </c>
      <c r="H409" s="104"/>
      <c r="I409" s="105">
        <v>0</v>
      </c>
      <c r="J409" s="126">
        <v>0</v>
      </c>
      <c r="K409" s="126">
        <v>0</v>
      </c>
      <c r="L409" s="126">
        <v>0</v>
      </c>
    </row>
    <row r="410" spans="1:12" s="44" customFormat="1" ht="32.25" customHeight="1">
      <c r="A410" s="3">
        <v>385</v>
      </c>
      <c r="B410" s="112" t="s">
        <v>436</v>
      </c>
      <c r="C410" s="99">
        <v>901</v>
      </c>
      <c r="D410" s="100">
        <v>1003</v>
      </c>
      <c r="E410" s="108" t="s">
        <v>206</v>
      </c>
      <c r="F410" s="101"/>
      <c r="G410" s="111">
        <v>5</v>
      </c>
      <c r="H410" s="111"/>
      <c r="I410" s="105">
        <v>5</v>
      </c>
      <c r="J410" s="126">
        <f>SUM(J411)</f>
        <v>5</v>
      </c>
      <c r="K410" s="126">
        <f>SUM(K411)</f>
        <v>0</v>
      </c>
      <c r="L410" s="126">
        <v>0</v>
      </c>
    </row>
    <row r="411" spans="1:12" s="44" customFormat="1" ht="39" customHeight="1">
      <c r="A411" s="3">
        <v>386</v>
      </c>
      <c r="B411" s="2" t="s">
        <v>241</v>
      </c>
      <c r="C411" s="3">
        <v>901</v>
      </c>
      <c r="D411" s="4">
        <v>1003</v>
      </c>
      <c r="E411" s="15" t="s">
        <v>242</v>
      </c>
      <c r="F411" s="5"/>
      <c r="G411" s="6">
        <v>5</v>
      </c>
      <c r="H411" s="6"/>
      <c r="I411" s="7">
        <v>5</v>
      </c>
      <c r="J411" s="126">
        <f>SUM(J412)</f>
        <v>5</v>
      </c>
      <c r="K411" s="126">
        <f>SUM(K412)</f>
        <v>0</v>
      </c>
      <c r="L411" s="126">
        <v>0</v>
      </c>
    </row>
    <row r="412" spans="1:12" s="44" customFormat="1" ht="27.75" customHeight="1">
      <c r="A412" s="3">
        <v>387</v>
      </c>
      <c r="B412" s="8" t="s">
        <v>166</v>
      </c>
      <c r="C412" s="9">
        <v>901</v>
      </c>
      <c r="D412" s="10">
        <v>1003</v>
      </c>
      <c r="E412" s="16" t="s">
        <v>242</v>
      </c>
      <c r="F412" s="11" t="s">
        <v>57</v>
      </c>
      <c r="G412" s="12">
        <v>5</v>
      </c>
      <c r="H412" s="12"/>
      <c r="I412" s="13">
        <v>5</v>
      </c>
      <c r="J412" s="127">
        <v>5</v>
      </c>
      <c r="K412" s="127">
        <v>0</v>
      </c>
      <c r="L412" s="127">
        <v>0</v>
      </c>
    </row>
    <row r="413" spans="1:12" s="44" customFormat="1" ht="12.75">
      <c r="A413" s="3">
        <v>388</v>
      </c>
      <c r="B413" s="2" t="s">
        <v>53</v>
      </c>
      <c r="C413" s="3">
        <v>901</v>
      </c>
      <c r="D413" s="4">
        <v>1003</v>
      </c>
      <c r="E413" s="15" t="s">
        <v>103</v>
      </c>
      <c r="F413" s="5"/>
      <c r="G413" s="6">
        <v>5</v>
      </c>
      <c r="H413" s="6"/>
      <c r="I413" s="7">
        <v>5</v>
      </c>
      <c r="J413" s="126">
        <f>SUM(J414+J416)</f>
        <v>5</v>
      </c>
      <c r="K413" s="126">
        <v>940.5</v>
      </c>
      <c r="L413" s="126"/>
    </row>
    <row r="414" spans="1:12" s="44" customFormat="1" ht="65.25" customHeight="1">
      <c r="A414" s="3">
        <v>389</v>
      </c>
      <c r="B414" s="24" t="s">
        <v>96</v>
      </c>
      <c r="C414" s="3">
        <v>901</v>
      </c>
      <c r="D414" s="4">
        <v>1003</v>
      </c>
      <c r="E414" s="15" t="s">
        <v>243</v>
      </c>
      <c r="F414" s="16"/>
      <c r="G414" s="12">
        <v>5</v>
      </c>
      <c r="H414" s="12"/>
      <c r="I414" s="7">
        <v>5</v>
      </c>
      <c r="J414" s="126">
        <f>J415</f>
        <v>5</v>
      </c>
      <c r="K414" s="126">
        <v>0.5</v>
      </c>
      <c r="L414" s="126">
        <f>K414/J414*100</f>
        <v>10</v>
      </c>
    </row>
    <row r="415" spans="1:12" s="44" customFormat="1" ht="41.25" customHeight="1">
      <c r="A415" s="3">
        <v>390</v>
      </c>
      <c r="B415" s="8" t="s">
        <v>168</v>
      </c>
      <c r="C415" s="9">
        <v>901</v>
      </c>
      <c r="D415" s="10">
        <v>1003</v>
      </c>
      <c r="E415" s="16" t="s">
        <v>243</v>
      </c>
      <c r="F415" s="16" t="s">
        <v>42</v>
      </c>
      <c r="G415" s="12">
        <v>5</v>
      </c>
      <c r="H415" s="12"/>
      <c r="I415" s="13">
        <v>5</v>
      </c>
      <c r="J415" s="127">
        <v>5</v>
      </c>
      <c r="K415" s="127">
        <v>0.5</v>
      </c>
      <c r="L415" s="127">
        <f>K415/J415*100</f>
        <v>10</v>
      </c>
    </row>
    <row r="416" spans="1:12" s="44" customFormat="1" ht="21" customHeight="1">
      <c r="A416" s="3">
        <v>391</v>
      </c>
      <c r="B416" s="2" t="s">
        <v>359</v>
      </c>
      <c r="C416" s="3">
        <v>901</v>
      </c>
      <c r="D416" s="4">
        <v>1003</v>
      </c>
      <c r="E416" s="15" t="s">
        <v>105</v>
      </c>
      <c r="F416" s="16"/>
      <c r="G416" s="12"/>
      <c r="H416" s="12"/>
      <c r="I416" s="7">
        <v>0</v>
      </c>
      <c r="J416" s="126">
        <v>0</v>
      </c>
      <c r="K416" s="126">
        <v>940</v>
      </c>
      <c r="L416" s="126">
        <v>0</v>
      </c>
    </row>
    <row r="417" spans="1:12" s="44" customFormat="1" ht="24.75" customHeight="1">
      <c r="A417" s="3">
        <v>392</v>
      </c>
      <c r="B417" s="8" t="s">
        <v>360</v>
      </c>
      <c r="C417" s="9">
        <v>901</v>
      </c>
      <c r="D417" s="10">
        <v>1003</v>
      </c>
      <c r="E417" s="16" t="s">
        <v>105</v>
      </c>
      <c r="F417" s="16" t="s">
        <v>37</v>
      </c>
      <c r="G417" s="12"/>
      <c r="H417" s="12"/>
      <c r="I417" s="13">
        <v>0</v>
      </c>
      <c r="J417" s="127">
        <v>0</v>
      </c>
      <c r="K417" s="127">
        <v>940</v>
      </c>
      <c r="L417" s="127">
        <v>0</v>
      </c>
    </row>
    <row r="418" spans="1:12" s="44" customFormat="1" ht="12.75">
      <c r="A418" s="3">
        <v>393</v>
      </c>
      <c r="B418" s="2" t="s">
        <v>306</v>
      </c>
      <c r="C418" s="3">
        <v>901</v>
      </c>
      <c r="D418" s="4">
        <v>1004</v>
      </c>
      <c r="E418" s="15"/>
      <c r="F418" s="15"/>
      <c r="G418" s="18">
        <v>1384.6</v>
      </c>
      <c r="H418" s="6"/>
      <c r="I418" s="7">
        <v>560</v>
      </c>
      <c r="J418" s="126">
        <v>1424.4</v>
      </c>
      <c r="K418" s="126">
        <v>1195.8</v>
      </c>
      <c r="L418" s="126">
        <f>K418/J418*100</f>
        <v>83.95113732097724</v>
      </c>
    </row>
    <row r="419" spans="1:12" s="44" customFormat="1" ht="39.75" customHeight="1">
      <c r="A419" s="3">
        <v>394</v>
      </c>
      <c r="B419" s="98" t="s">
        <v>277</v>
      </c>
      <c r="C419" s="99">
        <v>901</v>
      </c>
      <c r="D419" s="100">
        <v>1004</v>
      </c>
      <c r="E419" s="108" t="s">
        <v>139</v>
      </c>
      <c r="F419" s="108"/>
      <c r="G419" s="111">
        <v>128</v>
      </c>
      <c r="H419" s="111"/>
      <c r="I419" s="105">
        <f>SUM(I420)</f>
        <v>0</v>
      </c>
      <c r="J419" s="126">
        <v>46</v>
      </c>
      <c r="K419" s="126">
        <v>35</v>
      </c>
      <c r="L419" s="126">
        <f>K419/J419*100</f>
        <v>76.08695652173914</v>
      </c>
    </row>
    <row r="420" spans="1:12" s="44" customFormat="1" ht="37.5" customHeight="1">
      <c r="A420" s="3">
        <v>395</v>
      </c>
      <c r="B420" s="24" t="s">
        <v>307</v>
      </c>
      <c r="C420" s="3">
        <v>901</v>
      </c>
      <c r="D420" s="4">
        <v>1004</v>
      </c>
      <c r="E420" s="15" t="s">
        <v>302</v>
      </c>
      <c r="F420" s="15"/>
      <c r="G420" s="6">
        <v>128</v>
      </c>
      <c r="H420" s="6"/>
      <c r="I420" s="7">
        <f>SUM(I421)</f>
        <v>0</v>
      </c>
      <c r="J420" s="126">
        <v>46</v>
      </c>
      <c r="K420" s="126">
        <v>35</v>
      </c>
      <c r="L420" s="126">
        <f>K420/J420*100</f>
        <v>76.08695652173914</v>
      </c>
    </row>
    <row r="421" spans="1:12" s="44" customFormat="1" ht="21.75" customHeight="1">
      <c r="A421" s="3">
        <v>396</v>
      </c>
      <c r="B421" s="8" t="s">
        <v>253</v>
      </c>
      <c r="C421" s="9">
        <v>901</v>
      </c>
      <c r="D421" s="10">
        <v>1004</v>
      </c>
      <c r="E421" s="16" t="s">
        <v>302</v>
      </c>
      <c r="F421" s="16" t="s">
        <v>254</v>
      </c>
      <c r="G421" s="12">
        <v>128</v>
      </c>
      <c r="H421" s="12"/>
      <c r="I421" s="13">
        <v>0</v>
      </c>
      <c r="J421" s="127">
        <v>46</v>
      </c>
      <c r="K421" s="127">
        <v>35</v>
      </c>
      <c r="L421" s="126">
        <f>K421/J421*100</f>
        <v>76.08695652173914</v>
      </c>
    </row>
    <row r="422" spans="1:12" s="44" customFormat="1" ht="33" customHeight="1">
      <c r="A422" s="3">
        <v>397</v>
      </c>
      <c r="B422" s="98" t="s">
        <v>369</v>
      </c>
      <c r="C422" s="99">
        <v>901</v>
      </c>
      <c r="D422" s="100">
        <v>1004</v>
      </c>
      <c r="E422" s="108" t="s">
        <v>202</v>
      </c>
      <c r="F422" s="101"/>
      <c r="G422" s="114">
        <v>1256.6</v>
      </c>
      <c r="H422" s="111"/>
      <c r="I422" s="105">
        <v>560</v>
      </c>
      <c r="J422" s="126">
        <v>1378.4</v>
      </c>
      <c r="K422" s="126">
        <v>1160.8</v>
      </c>
      <c r="L422" s="126">
        <f aca="true" t="shared" si="24" ref="L422:L433">K422/J422*100</f>
        <v>84.21358096343586</v>
      </c>
    </row>
    <row r="423" spans="1:12" s="44" customFormat="1" ht="53.25" customHeight="1">
      <c r="A423" s="3">
        <v>398</v>
      </c>
      <c r="B423" s="2" t="s">
        <v>201</v>
      </c>
      <c r="C423" s="3">
        <v>901</v>
      </c>
      <c r="D423" s="4">
        <v>1004</v>
      </c>
      <c r="E423" s="15" t="s">
        <v>256</v>
      </c>
      <c r="F423" s="5"/>
      <c r="G423" s="18">
        <v>1256.6</v>
      </c>
      <c r="H423" s="6"/>
      <c r="I423" s="7">
        <v>560</v>
      </c>
      <c r="J423" s="126">
        <v>1378.4</v>
      </c>
      <c r="K423" s="126">
        <v>1160.8</v>
      </c>
      <c r="L423" s="126">
        <f t="shared" si="24"/>
        <v>84.21358096343586</v>
      </c>
    </row>
    <row r="424" spans="1:12" s="44" customFormat="1" ht="28.5" customHeight="1">
      <c r="A424" s="3">
        <v>399</v>
      </c>
      <c r="B424" s="17" t="s">
        <v>370</v>
      </c>
      <c r="C424" s="3">
        <v>901</v>
      </c>
      <c r="D424" s="4">
        <v>1004</v>
      </c>
      <c r="E424" s="15" t="s">
        <v>308</v>
      </c>
      <c r="F424" s="5"/>
      <c r="G424" s="18">
        <v>1256.6</v>
      </c>
      <c r="H424" s="6"/>
      <c r="I424" s="7">
        <v>560</v>
      </c>
      <c r="J424" s="126">
        <v>1378.4</v>
      </c>
      <c r="K424" s="126">
        <v>1160.8</v>
      </c>
      <c r="L424" s="126">
        <f t="shared" si="24"/>
        <v>84.21358096343586</v>
      </c>
    </row>
    <row r="425" spans="1:12" s="44" customFormat="1" ht="27" customHeight="1">
      <c r="A425" s="3">
        <v>400</v>
      </c>
      <c r="B425" s="8" t="s">
        <v>38</v>
      </c>
      <c r="C425" s="9">
        <v>901</v>
      </c>
      <c r="D425" s="10">
        <v>1004</v>
      </c>
      <c r="E425" s="12" t="s">
        <v>308</v>
      </c>
      <c r="F425" s="11" t="s">
        <v>37</v>
      </c>
      <c r="G425" s="19">
        <v>1256.6</v>
      </c>
      <c r="H425" s="12"/>
      <c r="I425" s="13">
        <v>560</v>
      </c>
      <c r="J425" s="127">
        <v>1378.4</v>
      </c>
      <c r="K425" s="126">
        <v>1160.8</v>
      </c>
      <c r="L425" s="126">
        <f t="shared" si="24"/>
        <v>84.21358096343586</v>
      </c>
    </row>
    <row r="426" spans="1:12" s="44" customFormat="1" ht="22.5" customHeight="1">
      <c r="A426" s="3">
        <v>401</v>
      </c>
      <c r="B426" s="2" t="s">
        <v>31</v>
      </c>
      <c r="C426" s="3">
        <v>901</v>
      </c>
      <c r="D426" s="4">
        <v>1006</v>
      </c>
      <c r="E426" s="15"/>
      <c r="F426" s="16"/>
      <c r="G426" s="19">
        <v>2179.3</v>
      </c>
      <c r="H426" s="12"/>
      <c r="I426" s="7">
        <v>2023.4</v>
      </c>
      <c r="J426" s="126">
        <v>2023.4</v>
      </c>
      <c r="K426" s="126">
        <v>1146.3</v>
      </c>
      <c r="L426" s="126">
        <f t="shared" si="24"/>
        <v>56.65216961549866</v>
      </c>
    </row>
    <row r="427" spans="1:12" s="44" customFormat="1" ht="26.25" customHeight="1">
      <c r="A427" s="3">
        <v>402</v>
      </c>
      <c r="B427" s="98" t="s">
        <v>435</v>
      </c>
      <c r="C427" s="99">
        <v>901</v>
      </c>
      <c r="D427" s="100">
        <v>1006</v>
      </c>
      <c r="E427" s="101" t="s">
        <v>150</v>
      </c>
      <c r="F427" s="102"/>
      <c r="G427" s="103">
        <v>2179.3</v>
      </c>
      <c r="H427" s="104"/>
      <c r="I427" s="105">
        <v>2023.4</v>
      </c>
      <c r="J427" s="126">
        <v>2023.4</v>
      </c>
      <c r="K427" s="126">
        <v>1146.3</v>
      </c>
      <c r="L427" s="126">
        <f t="shared" si="24"/>
        <v>56.65216961549866</v>
      </c>
    </row>
    <row r="428" spans="1:12" s="44" customFormat="1" ht="109.5" customHeight="1">
      <c r="A428" s="3">
        <v>403</v>
      </c>
      <c r="B428" s="24" t="s">
        <v>85</v>
      </c>
      <c r="C428" s="3">
        <v>901</v>
      </c>
      <c r="D428" s="4">
        <v>1006</v>
      </c>
      <c r="E428" s="5" t="s">
        <v>250</v>
      </c>
      <c r="F428" s="11"/>
      <c r="G428" s="12">
        <v>334.6</v>
      </c>
      <c r="H428" s="12"/>
      <c r="I428" s="7">
        <v>164</v>
      </c>
      <c r="J428" s="126">
        <v>164</v>
      </c>
      <c r="K428" s="126">
        <v>67.3</v>
      </c>
      <c r="L428" s="126">
        <f t="shared" si="24"/>
        <v>41.036585365853654</v>
      </c>
    </row>
    <row r="429" spans="1:12" s="44" customFormat="1" ht="18" customHeight="1">
      <c r="A429" s="3">
        <v>404</v>
      </c>
      <c r="B429" s="8" t="s">
        <v>167</v>
      </c>
      <c r="C429" s="9">
        <v>901</v>
      </c>
      <c r="D429" s="10">
        <v>1006</v>
      </c>
      <c r="E429" s="11" t="s">
        <v>250</v>
      </c>
      <c r="F429" s="11" t="s">
        <v>39</v>
      </c>
      <c r="G429" s="12">
        <v>304.6</v>
      </c>
      <c r="H429" s="12"/>
      <c r="I429" s="13">
        <v>164</v>
      </c>
      <c r="J429" s="127">
        <v>164</v>
      </c>
      <c r="K429" s="127">
        <v>67.3</v>
      </c>
      <c r="L429" s="127">
        <f t="shared" si="24"/>
        <v>41.036585365853654</v>
      </c>
    </row>
    <row r="430" spans="1:12" s="44" customFormat="1" ht="120" customHeight="1">
      <c r="A430" s="3">
        <v>405</v>
      </c>
      <c r="B430" s="24" t="s">
        <v>86</v>
      </c>
      <c r="C430" s="3">
        <v>901</v>
      </c>
      <c r="D430" s="4">
        <v>1006</v>
      </c>
      <c r="E430" s="5" t="s">
        <v>251</v>
      </c>
      <c r="F430" s="11"/>
      <c r="G430" s="19">
        <v>1844.7</v>
      </c>
      <c r="H430" s="12"/>
      <c r="I430" s="7">
        <v>1859</v>
      </c>
      <c r="J430" s="126">
        <v>1859.4</v>
      </c>
      <c r="K430" s="126">
        <v>1079</v>
      </c>
      <c r="L430" s="126">
        <f t="shared" si="24"/>
        <v>58.029471872647086</v>
      </c>
    </row>
    <row r="431" spans="1:12" s="44" customFormat="1" ht="16.5" customHeight="1">
      <c r="A431" s="3">
        <v>406</v>
      </c>
      <c r="B431" s="8" t="s">
        <v>167</v>
      </c>
      <c r="C431" s="9">
        <v>901</v>
      </c>
      <c r="D431" s="10">
        <v>1006</v>
      </c>
      <c r="E431" s="11" t="s">
        <v>251</v>
      </c>
      <c r="F431" s="11" t="s">
        <v>39</v>
      </c>
      <c r="G431" s="19">
        <v>1140.3</v>
      </c>
      <c r="H431" s="12"/>
      <c r="I431" s="13">
        <v>1022.2</v>
      </c>
      <c r="J431" s="127">
        <v>1022.2</v>
      </c>
      <c r="K431" s="127">
        <v>543.6</v>
      </c>
      <c r="L431" s="127">
        <f t="shared" si="24"/>
        <v>53.179416943846604</v>
      </c>
    </row>
    <row r="432" spans="1:12" s="44" customFormat="1" ht="27" customHeight="1">
      <c r="A432" s="3">
        <v>407</v>
      </c>
      <c r="B432" s="8" t="s">
        <v>166</v>
      </c>
      <c r="C432" s="9">
        <v>901</v>
      </c>
      <c r="D432" s="10">
        <v>1006</v>
      </c>
      <c r="E432" s="11" t="s">
        <v>251</v>
      </c>
      <c r="F432" s="11" t="s">
        <v>57</v>
      </c>
      <c r="G432" s="12">
        <v>704.4</v>
      </c>
      <c r="H432" s="12"/>
      <c r="I432" s="13">
        <v>837.2</v>
      </c>
      <c r="J432" s="127">
        <v>837.2</v>
      </c>
      <c r="K432" s="127">
        <v>535.4</v>
      </c>
      <c r="L432" s="127">
        <f t="shared" si="24"/>
        <v>63.95126612517916</v>
      </c>
    </row>
    <row r="433" spans="1:12" s="44" customFormat="1" ht="21" customHeight="1">
      <c r="A433" s="3">
        <v>408</v>
      </c>
      <c r="B433" s="2" t="s">
        <v>28</v>
      </c>
      <c r="C433" s="3">
        <v>901</v>
      </c>
      <c r="D433" s="4">
        <v>1100</v>
      </c>
      <c r="E433" s="15"/>
      <c r="F433" s="16"/>
      <c r="G433" s="19">
        <v>10182</v>
      </c>
      <c r="H433" s="12"/>
      <c r="I433" s="7">
        <v>10693.1</v>
      </c>
      <c r="J433" s="126">
        <v>10788.1</v>
      </c>
      <c r="K433" s="126">
        <v>7556.2</v>
      </c>
      <c r="L433" s="126">
        <f t="shared" si="24"/>
        <v>70.0419907119882</v>
      </c>
    </row>
    <row r="434" spans="1:12" s="44" customFormat="1" ht="20.25" customHeight="1">
      <c r="A434" s="3">
        <v>409</v>
      </c>
      <c r="B434" s="2" t="s">
        <v>161</v>
      </c>
      <c r="C434" s="3">
        <v>901</v>
      </c>
      <c r="D434" s="4">
        <v>1102</v>
      </c>
      <c r="E434" s="15"/>
      <c r="F434" s="16"/>
      <c r="G434" s="19">
        <v>10182</v>
      </c>
      <c r="H434" s="12"/>
      <c r="I434" s="7">
        <v>10693.1</v>
      </c>
      <c r="J434" s="126">
        <v>10788.1</v>
      </c>
      <c r="K434" s="126">
        <v>7556.2</v>
      </c>
      <c r="L434" s="126">
        <f aca="true" t="shared" si="25" ref="L434:L452">K434/J434*100</f>
        <v>70.0419907119882</v>
      </c>
    </row>
    <row r="435" spans="1:12" s="44" customFormat="1" ht="40.5" customHeight="1">
      <c r="A435" s="3">
        <v>410</v>
      </c>
      <c r="B435" s="98" t="s">
        <v>437</v>
      </c>
      <c r="C435" s="99">
        <v>901</v>
      </c>
      <c r="D435" s="100">
        <v>1102</v>
      </c>
      <c r="E435" s="101" t="s">
        <v>118</v>
      </c>
      <c r="F435" s="102"/>
      <c r="G435" s="103">
        <v>10182</v>
      </c>
      <c r="H435" s="104"/>
      <c r="I435" s="105">
        <v>10693.1</v>
      </c>
      <c r="J435" s="126">
        <v>10788.1</v>
      </c>
      <c r="K435" s="126">
        <v>7556.2</v>
      </c>
      <c r="L435" s="126">
        <f t="shared" si="25"/>
        <v>70.0419907119882</v>
      </c>
    </row>
    <row r="436" spans="1:12" s="44" customFormat="1" ht="30" customHeight="1">
      <c r="A436" s="3">
        <v>411</v>
      </c>
      <c r="B436" s="2" t="s">
        <v>93</v>
      </c>
      <c r="C436" s="3">
        <v>901</v>
      </c>
      <c r="D436" s="4">
        <v>1102</v>
      </c>
      <c r="E436" s="5" t="s">
        <v>159</v>
      </c>
      <c r="F436" s="11"/>
      <c r="G436" s="12">
        <v>155.7</v>
      </c>
      <c r="H436" s="12"/>
      <c r="I436" s="7">
        <v>153.3</v>
      </c>
      <c r="J436" s="126">
        <v>153.3</v>
      </c>
      <c r="K436" s="126">
        <v>153.3</v>
      </c>
      <c r="L436" s="126">
        <f t="shared" si="25"/>
        <v>100</v>
      </c>
    </row>
    <row r="437" spans="1:12" s="44" customFormat="1" ht="16.5" customHeight="1">
      <c r="A437" s="3">
        <v>412</v>
      </c>
      <c r="B437" s="8" t="s">
        <v>371</v>
      </c>
      <c r="C437" s="9">
        <v>901</v>
      </c>
      <c r="D437" s="10">
        <v>1102</v>
      </c>
      <c r="E437" s="11" t="s">
        <v>159</v>
      </c>
      <c r="F437" s="11" t="s">
        <v>254</v>
      </c>
      <c r="G437" s="12">
        <v>155.7</v>
      </c>
      <c r="H437" s="12"/>
      <c r="I437" s="13">
        <v>153.3</v>
      </c>
      <c r="J437" s="127">
        <v>153.3</v>
      </c>
      <c r="K437" s="127">
        <v>153.3</v>
      </c>
      <c r="L437" s="127">
        <f t="shared" si="25"/>
        <v>100</v>
      </c>
    </row>
    <row r="438" spans="1:14" s="44" customFormat="1" ht="27.75" customHeight="1">
      <c r="A438" s="3">
        <v>413</v>
      </c>
      <c r="B438" s="2" t="s">
        <v>87</v>
      </c>
      <c r="C438" s="3">
        <v>901</v>
      </c>
      <c r="D438" s="4">
        <v>1102</v>
      </c>
      <c r="E438" s="5" t="s">
        <v>160</v>
      </c>
      <c r="F438" s="11"/>
      <c r="G438" s="19">
        <v>9849.3</v>
      </c>
      <c r="H438" s="12"/>
      <c r="I438" s="7">
        <v>10364.9</v>
      </c>
      <c r="J438" s="126">
        <v>10379.9</v>
      </c>
      <c r="K438" s="126">
        <v>7228</v>
      </c>
      <c r="L438" s="126">
        <f t="shared" si="25"/>
        <v>69.63458222140869</v>
      </c>
      <c r="N438" s="45" t="s">
        <v>313</v>
      </c>
    </row>
    <row r="439" spans="1:12" s="44" customFormat="1" ht="17.25" customHeight="1">
      <c r="A439" s="3">
        <v>414</v>
      </c>
      <c r="B439" s="8" t="s">
        <v>371</v>
      </c>
      <c r="C439" s="9">
        <v>901</v>
      </c>
      <c r="D439" s="10">
        <v>1102</v>
      </c>
      <c r="E439" s="11" t="s">
        <v>160</v>
      </c>
      <c r="F439" s="11" t="s">
        <v>254</v>
      </c>
      <c r="G439" s="19">
        <v>9849.3</v>
      </c>
      <c r="H439" s="12"/>
      <c r="I439" s="13">
        <v>10364.9</v>
      </c>
      <c r="J439" s="127">
        <v>10379.9</v>
      </c>
      <c r="K439" s="127">
        <v>7228</v>
      </c>
      <c r="L439" s="127">
        <f t="shared" si="25"/>
        <v>69.63458222140869</v>
      </c>
    </row>
    <row r="440" spans="1:12" s="44" customFormat="1" ht="81" customHeight="1">
      <c r="A440" s="3">
        <v>415</v>
      </c>
      <c r="B440" s="24" t="s">
        <v>497</v>
      </c>
      <c r="C440" s="3">
        <v>901</v>
      </c>
      <c r="D440" s="4">
        <v>1102</v>
      </c>
      <c r="E440" s="5" t="s">
        <v>496</v>
      </c>
      <c r="F440" s="5"/>
      <c r="G440" s="18"/>
      <c r="H440" s="6"/>
      <c r="I440" s="7">
        <v>0</v>
      </c>
      <c r="J440" s="126">
        <v>80</v>
      </c>
      <c r="K440" s="126">
        <v>0</v>
      </c>
      <c r="L440" s="126">
        <f t="shared" si="25"/>
        <v>0</v>
      </c>
    </row>
    <row r="441" spans="1:12" s="44" customFormat="1" ht="17.25" customHeight="1">
      <c r="A441" s="3">
        <v>416</v>
      </c>
      <c r="B441" s="8" t="s">
        <v>343</v>
      </c>
      <c r="C441" s="9">
        <v>901</v>
      </c>
      <c r="D441" s="10">
        <v>1102</v>
      </c>
      <c r="E441" s="11" t="s">
        <v>496</v>
      </c>
      <c r="F441" s="11" t="s">
        <v>254</v>
      </c>
      <c r="G441" s="19"/>
      <c r="H441" s="12"/>
      <c r="I441" s="13">
        <v>0</v>
      </c>
      <c r="J441" s="127">
        <v>80</v>
      </c>
      <c r="K441" s="127">
        <v>0</v>
      </c>
      <c r="L441" s="127">
        <v>0</v>
      </c>
    </row>
    <row r="442" spans="1:12" s="44" customFormat="1" ht="40.5" customHeight="1">
      <c r="A442" s="3">
        <v>417</v>
      </c>
      <c r="B442" s="2" t="s">
        <v>344</v>
      </c>
      <c r="C442" s="9">
        <v>901</v>
      </c>
      <c r="D442" s="10">
        <v>1102</v>
      </c>
      <c r="E442" s="11" t="s">
        <v>345</v>
      </c>
      <c r="F442" s="11"/>
      <c r="G442" s="12">
        <v>123.9</v>
      </c>
      <c r="H442" s="12"/>
      <c r="I442" s="7">
        <v>122.4</v>
      </c>
      <c r="J442" s="126">
        <v>122.4</v>
      </c>
      <c r="K442" s="126">
        <v>122.4</v>
      </c>
      <c r="L442" s="126">
        <f t="shared" si="25"/>
        <v>100</v>
      </c>
    </row>
    <row r="443" spans="1:12" s="44" customFormat="1" ht="21" customHeight="1">
      <c r="A443" s="3">
        <v>418</v>
      </c>
      <c r="B443" s="8" t="s">
        <v>371</v>
      </c>
      <c r="C443" s="9">
        <v>901</v>
      </c>
      <c r="D443" s="10">
        <v>1102</v>
      </c>
      <c r="E443" s="11" t="s">
        <v>345</v>
      </c>
      <c r="F443" s="11" t="s">
        <v>254</v>
      </c>
      <c r="G443" s="12">
        <v>123.9</v>
      </c>
      <c r="H443" s="12"/>
      <c r="I443" s="86">
        <v>122.4</v>
      </c>
      <c r="J443" s="129">
        <v>122.4</v>
      </c>
      <c r="K443" s="127">
        <v>122.4</v>
      </c>
      <c r="L443" s="127">
        <f t="shared" si="25"/>
        <v>100</v>
      </c>
    </row>
    <row r="444" spans="1:12" s="44" customFormat="1" ht="45" customHeight="1">
      <c r="A444" s="3">
        <v>419</v>
      </c>
      <c r="B444" s="2" t="s">
        <v>346</v>
      </c>
      <c r="C444" s="3">
        <v>901</v>
      </c>
      <c r="D444" s="4">
        <v>1102</v>
      </c>
      <c r="E444" s="5" t="s">
        <v>347</v>
      </c>
      <c r="F444" s="11"/>
      <c r="G444" s="12">
        <v>53.1</v>
      </c>
      <c r="H444" s="12"/>
      <c r="I444" s="7">
        <v>52.5</v>
      </c>
      <c r="J444" s="126">
        <v>52.5</v>
      </c>
      <c r="K444" s="126">
        <v>52.5</v>
      </c>
      <c r="L444" s="126">
        <f t="shared" si="25"/>
        <v>100</v>
      </c>
    </row>
    <row r="445" spans="1:12" s="44" customFormat="1" ht="19.5" customHeight="1">
      <c r="A445" s="3">
        <v>420</v>
      </c>
      <c r="B445" s="8" t="s">
        <v>343</v>
      </c>
      <c r="C445" s="9">
        <v>901</v>
      </c>
      <c r="D445" s="10">
        <v>1102</v>
      </c>
      <c r="E445" s="11" t="s">
        <v>347</v>
      </c>
      <c r="F445" s="11" t="s">
        <v>254</v>
      </c>
      <c r="G445" s="12">
        <v>53.1</v>
      </c>
      <c r="H445" s="12"/>
      <c r="I445" s="86">
        <v>52.5</v>
      </c>
      <c r="J445" s="129">
        <v>52.5</v>
      </c>
      <c r="K445" s="127">
        <v>52.5</v>
      </c>
      <c r="L445" s="127">
        <f t="shared" si="25"/>
        <v>100</v>
      </c>
    </row>
    <row r="446" spans="1:12" s="44" customFormat="1" ht="21.75" customHeight="1">
      <c r="A446" s="3">
        <v>421</v>
      </c>
      <c r="B446" s="2" t="s">
        <v>46</v>
      </c>
      <c r="C446" s="3">
        <v>901</v>
      </c>
      <c r="D446" s="4">
        <v>1200</v>
      </c>
      <c r="E446" s="5"/>
      <c r="F446" s="11"/>
      <c r="G446" s="12">
        <v>300</v>
      </c>
      <c r="H446" s="12"/>
      <c r="I446" s="7">
        <v>200</v>
      </c>
      <c r="J446" s="126">
        <v>200</v>
      </c>
      <c r="K446" s="126">
        <v>120.2</v>
      </c>
      <c r="L446" s="126">
        <f t="shared" si="25"/>
        <v>60.099999999999994</v>
      </c>
    </row>
    <row r="447" spans="1:12" s="44" customFormat="1" ht="22.5" customHeight="1">
      <c r="A447" s="3">
        <v>422</v>
      </c>
      <c r="B447" s="2" t="s">
        <v>47</v>
      </c>
      <c r="C447" s="3">
        <v>901</v>
      </c>
      <c r="D447" s="4">
        <v>1202</v>
      </c>
      <c r="E447" s="5"/>
      <c r="F447" s="11"/>
      <c r="G447" s="12">
        <v>300</v>
      </c>
      <c r="H447" s="12"/>
      <c r="I447" s="7">
        <v>200</v>
      </c>
      <c r="J447" s="126">
        <v>200</v>
      </c>
      <c r="K447" s="126">
        <v>120.2</v>
      </c>
      <c r="L447" s="126">
        <f t="shared" si="25"/>
        <v>60.099999999999994</v>
      </c>
    </row>
    <row r="448" spans="1:12" s="44" customFormat="1" ht="42" customHeight="1">
      <c r="A448" s="3">
        <v>423</v>
      </c>
      <c r="B448" s="98" t="s">
        <v>258</v>
      </c>
      <c r="C448" s="99">
        <v>901</v>
      </c>
      <c r="D448" s="100">
        <v>1202</v>
      </c>
      <c r="E448" s="101" t="s">
        <v>111</v>
      </c>
      <c r="F448" s="102"/>
      <c r="G448" s="104">
        <v>300</v>
      </c>
      <c r="H448" s="104"/>
      <c r="I448" s="105">
        <v>200</v>
      </c>
      <c r="J448" s="126">
        <v>200</v>
      </c>
      <c r="K448" s="126">
        <v>120.2</v>
      </c>
      <c r="L448" s="126">
        <f t="shared" si="25"/>
        <v>60.099999999999994</v>
      </c>
    </row>
    <row r="449" spans="1:12" s="44" customFormat="1" ht="33" customHeight="1">
      <c r="A449" s="3">
        <v>424</v>
      </c>
      <c r="B449" s="2" t="s">
        <v>88</v>
      </c>
      <c r="C449" s="3">
        <v>901</v>
      </c>
      <c r="D449" s="4">
        <v>1202</v>
      </c>
      <c r="E449" s="5" t="s">
        <v>154</v>
      </c>
      <c r="F449" s="11"/>
      <c r="G449" s="12">
        <v>300</v>
      </c>
      <c r="H449" s="12"/>
      <c r="I449" s="7">
        <v>200</v>
      </c>
      <c r="J449" s="126">
        <v>200</v>
      </c>
      <c r="K449" s="126">
        <v>120.2</v>
      </c>
      <c r="L449" s="126">
        <f t="shared" si="25"/>
        <v>60.099999999999994</v>
      </c>
    </row>
    <row r="450" spans="1:12" s="44" customFormat="1" ht="41.25" customHeight="1">
      <c r="A450" s="3">
        <v>425</v>
      </c>
      <c r="B450" s="70" t="s">
        <v>168</v>
      </c>
      <c r="C450" s="9">
        <v>901</v>
      </c>
      <c r="D450" s="10">
        <v>1202</v>
      </c>
      <c r="E450" s="11" t="s">
        <v>154</v>
      </c>
      <c r="F450" s="11" t="s">
        <v>42</v>
      </c>
      <c r="G450" s="12">
        <v>300</v>
      </c>
      <c r="H450" s="12"/>
      <c r="I450" s="86">
        <v>200</v>
      </c>
      <c r="J450" s="129">
        <v>200</v>
      </c>
      <c r="K450" s="127">
        <v>120.2</v>
      </c>
      <c r="L450" s="127">
        <f t="shared" si="25"/>
        <v>60.099999999999994</v>
      </c>
    </row>
    <row r="451" spans="1:12" s="44" customFormat="1" ht="24" customHeight="1">
      <c r="A451" s="34">
        <v>426</v>
      </c>
      <c r="B451" s="29" t="s">
        <v>97</v>
      </c>
      <c r="C451" s="34">
        <v>912</v>
      </c>
      <c r="D451" s="35"/>
      <c r="E451" s="32"/>
      <c r="F451" s="33"/>
      <c r="G451" s="36">
        <v>1750.7</v>
      </c>
      <c r="H451" s="37"/>
      <c r="I451" s="28">
        <v>2201</v>
      </c>
      <c r="J451" s="28">
        <v>2234.8</v>
      </c>
      <c r="K451" s="28">
        <f>SUM(K452+K467)</f>
        <v>1767.6000000000001</v>
      </c>
      <c r="L451" s="27">
        <f t="shared" si="25"/>
        <v>79.09432611419366</v>
      </c>
    </row>
    <row r="452" spans="1:12" s="44" customFormat="1" ht="21" customHeight="1">
      <c r="A452" s="3">
        <v>427</v>
      </c>
      <c r="B452" s="2" t="s">
        <v>4</v>
      </c>
      <c r="C452" s="3">
        <v>912</v>
      </c>
      <c r="D452" s="61">
        <v>100</v>
      </c>
      <c r="E452" s="5"/>
      <c r="F452" s="11"/>
      <c r="G452" s="19">
        <v>1663.7</v>
      </c>
      <c r="H452" s="12"/>
      <c r="I452" s="128">
        <v>2102</v>
      </c>
      <c r="J452" s="128">
        <f>SUM(J453+J463)</f>
        <v>2135.8</v>
      </c>
      <c r="K452" s="128">
        <f>SUM(K453+K463)</f>
        <v>1699.2</v>
      </c>
      <c r="L452" s="126">
        <f t="shared" si="25"/>
        <v>79.55801104972376</v>
      </c>
    </row>
    <row r="453" spans="1:12" s="44" customFormat="1" ht="39" customHeight="1">
      <c r="A453" s="3">
        <v>428</v>
      </c>
      <c r="B453" s="2" t="s">
        <v>99</v>
      </c>
      <c r="C453" s="3">
        <v>912</v>
      </c>
      <c r="D453" s="4">
        <v>103</v>
      </c>
      <c r="E453" s="5"/>
      <c r="F453" s="11"/>
      <c r="G453" s="19">
        <v>1657.7</v>
      </c>
      <c r="H453" s="12"/>
      <c r="I453" s="7">
        <v>2096</v>
      </c>
      <c r="J453" s="126">
        <v>2129.8</v>
      </c>
      <c r="K453" s="126">
        <v>1699.2</v>
      </c>
      <c r="L453" s="128">
        <f aca="true" t="shared" si="26" ref="L453:L458">K453/J453*100</f>
        <v>79.78213916799699</v>
      </c>
    </row>
    <row r="454" spans="1:12" s="44" customFormat="1" ht="16.5" customHeight="1">
      <c r="A454" s="3">
        <v>429</v>
      </c>
      <c r="B454" s="2" t="s">
        <v>53</v>
      </c>
      <c r="C454" s="3">
        <v>912</v>
      </c>
      <c r="D454" s="79">
        <v>103</v>
      </c>
      <c r="E454" s="88" t="s">
        <v>103</v>
      </c>
      <c r="F454" s="16"/>
      <c r="G454" s="19">
        <v>1657.7</v>
      </c>
      <c r="H454" s="12"/>
      <c r="I454" s="7">
        <v>2096</v>
      </c>
      <c r="J454" s="126">
        <v>2129.8</v>
      </c>
      <c r="K454" s="128">
        <v>1699.2</v>
      </c>
      <c r="L454" s="128">
        <f t="shared" si="26"/>
        <v>79.78213916799699</v>
      </c>
    </row>
    <row r="455" spans="1:12" s="44" customFormat="1" ht="40.5" customHeight="1">
      <c r="A455" s="3">
        <v>430</v>
      </c>
      <c r="B455" s="2" t="s">
        <v>510</v>
      </c>
      <c r="C455" s="3">
        <v>912</v>
      </c>
      <c r="D455" s="79">
        <v>103</v>
      </c>
      <c r="E455" s="88" t="s">
        <v>101</v>
      </c>
      <c r="F455" s="16"/>
      <c r="G455" s="19">
        <v>1000</v>
      </c>
      <c r="H455" s="12"/>
      <c r="I455" s="7">
        <v>1366</v>
      </c>
      <c r="J455" s="126">
        <v>1366</v>
      </c>
      <c r="K455" s="130">
        <v>1022.8</v>
      </c>
      <c r="L455" s="130">
        <f t="shared" si="26"/>
        <v>74.87554904831624</v>
      </c>
    </row>
    <row r="456" spans="1:12" s="44" customFormat="1" ht="21" customHeight="1">
      <c r="A456" s="3">
        <v>431</v>
      </c>
      <c r="B456" s="8" t="s">
        <v>56</v>
      </c>
      <c r="C456" s="9">
        <v>912</v>
      </c>
      <c r="D456" s="80">
        <v>103</v>
      </c>
      <c r="E456" s="89" t="s">
        <v>101</v>
      </c>
      <c r="F456" s="16" t="s">
        <v>39</v>
      </c>
      <c r="G456" s="19">
        <v>1000</v>
      </c>
      <c r="H456" s="12"/>
      <c r="I456" s="13">
        <v>1366</v>
      </c>
      <c r="J456" s="127">
        <v>1366</v>
      </c>
      <c r="K456" s="131">
        <v>1022.8</v>
      </c>
      <c r="L456" s="131">
        <f t="shared" si="26"/>
        <v>74.87554904831624</v>
      </c>
    </row>
    <row r="457" spans="1:12" s="44" customFormat="1" ht="27.75" customHeight="1">
      <c r="A457" s="3">
        <v>432</v>
      </c>
      <c r="B457" s="2" t="s">
        <v>54</v>
      </c>
      <c r="C457" s="3">
        <v>912</v>
      </c>
      <c r="D457" s="79">
        <v>103</v>
      </c>
      <c r="E457" s="88" t="s">
        <v>102</v>
      </c>
      <c r="F457" s="16"/>
      <c r="G457" s="12">
        <v>657.7</v>
      </c>
      <c r="H457" s="12"/>
      <c r="I457" s="7">
        <v>730</v>
      </c>
      <c r="J457" s="126">
        <v>730</v>
      </c>
      <c r="K457" s="126">
        <v>676.4</v>
      </c>
      <c r="L457" s="126">
        <f t="shared" si="26"/>
        <v>92.65753424657534</v>
      </c>
    </row>
    <row r="458" spans="1:12" s="44" customFormat="1" ht="26.25" customHeight="1">
      <c r="A458" s="3">
        <v>433</v>
      </c>
      <c r="B458" s="8" t="s">
        <v>167</v>
      </c>
      <c r="C458" s="9">
        <v>912</v>
      </c>
      <c r="D458" s="80">
        <v>103</v>
      </c>
      <c r="E458" s="89" t="s">
        <v>102</v>
      </c>
      <c r="F458" s="11" t="s">
        <v>39</v>
      </c>
      <c r="G458" s="12">
        <v>657.7</v>
      </c>
      <c r="H458" s="12"/>
      <c r="I458" s="13">
        <v>730</v>
      </c>
      <c r="J458" s="127">
        <v>730</v>
      </c>
      <c r="K458" s="127">
        <v>676.4</v>
      </c>
      <c r="L458" s="127">
        <f t="shared" si="26"/>
        <v>92.65753424657534</v>
      </c>
    </row>
    <row r="459" spans="1:12" s="44" customFormat="1" ht="78" customHeight="1">
      <c r="A459" s="3">
        <v>434</v>
      </c>
      <c r="B459" s="2" t="s">
        <v>461</v>
      </c>
      <c r="C459" s="3">
        <v>912</v>
      </c>
      <c r="D459" s="79">
        <v>103</v>
      </c>
      <c r="E459" s="88" t="s">
        <v>462</v>
      </c>
      <c r="F459" s="5"/>
      <c r="G459" s="6"/>
      <c r="H459" s="6"/>
      <c r="I459" s="87">
        <v>0</v>
      </c>
      <c r="J459" s="128">
        <v>17.8</v>
      </c>
      <c r="K459" s="128">
        <v>0</v>
      </c>
      <c r="L459" s="126">
        <v>0</v>
      </c>
    </row>
    <row r="460" spans="1:12" s="44" customFormat="1" ht="29.25" customHeight="1">
      <c r="A460" s="3">
        <v>435</v>
      </c>
      <c r="B460" s="8" t="s">
        <v>167</v>
      </c>
      <c r="C460" s="9">
        <v>912</v>
      </c>
      <c r="D460" s="80">
        <v>103</v>
      </c>
      <c r="E460" s="89" t="s">
        <v>462</v>
      </c>
      <c r="F460" s="11" t="s">
        <v>39</v>
      </c>
      <c r="G460" s="12"/>
      <c r="H460" s="12"/>
      <c r="I460" s="86">
        <v>0</v>
      </c>
      <c r="J460" s="129">
        <v>17.8</v>
      </c>
      <c r="K460" s="129">
        <v>0</v>
      </c>
      <c r="L460" s="127">
        <v>0</v>
      </c>
    </row>
    <row r="461" spans="1:12" s="44" customFormat="1" ht="104.25" customHeight="1">
      <c r="A461" s="3">
        <v>436</v>
      </c>
      <c r="B461" s="2" t="s">
        <v>463</v>
      </c>
      <c r="C461" s="3">
        <v>912</v>
      </c>
      <c r="D461" s="79">
        <v>103</v>
      </c>
      <c r="E461" s="88" t="s">
        <v>464</v>
      </c>
      <c r="F461" s="5"/>
      <c r="G461" s="6"/>
      <c r="H461" s="6"/>
      <c r="I461" s="87">
        <v>0</v>
      </c>
      <c r="J461" s="128">
        <v>16</v>
      </c>
      <c r="K461" s="128">
        <v>0</v>
      </c>
      <c r="L461" s="126">
        <v>0</v>
      </c>
    </row>
    <row r="462" spans="1:12" s="44" customFormat="1" ht="29.25" customHeight="1">
      <c r="A462" s="9">
        <v>437</v>
      </c>
      <c r="B462" s="8" t="s">
        <v>167</v>
      </c>
      <c r="C462" s="9">
        <v>912</v>
      </c>
      <c r="D462" s="80">
        <v>103</v>
      </c>
      <c r="E462" s="89" t="s">
        <v>464</v>
      </c>
      <c r="F462" s="11" t="s">
        <v>39</v>
      </c>
      <c r="G462" s="12"/>
      <c r="H462" s="12"/>
      <c r="I462" s="86">
        <v>0</v>
      </c>
      <c r="J462" s="129">
        <v>16</v>
      </c>
      <c r="K462" s="129">
        <v>0</v>
      </c>
      <c r="L462" s="127">
        <v>0</v>
      </c>
    </row>
    <row r="463" spans="1:12" s="44" customFormat="1" ht="20.25" customHeight="1">
      <c r="A463" s="3">
        <v>438</v>
      </c>
      <c r="B463" s="2" t="s">
        <v>23</v>
      </c>
      <c r="C463" s="3">
        <v>912</v>
      </c>
      <c r="D463" s="79">
        <v>113</v>
      </c>
      <c r="E463" s="88"/>
      <c r="F463" s="5"/>
      <c r="G463" s="6">
        <v>6</v>
      </c>
      <c r="H463" s="6"/>
      <c r="I463" s="87">
        <v>6</v>
      </c>
      <c r="J463" s="128">
        <v>6</v>
      </c>
      <c r="K463" s="128">
        <f>SUM(K464)</f>
        <v>0</v>
      </c>
      <c r="L463" s="127">
        <v>0</v>
      </c>
    </row>
    <row r="464" spans="1:12" s="44" customFormat="1" ht="12.75">
      <c r="A464" s="3">
        <v>439</v>
      </c>
      <c r="B464" s="2" t="s">
        <v>53</v>
      </c>
      <c r="C464" s="3">
        <v>912</v>
      </c>
      <c r="D464" s="79">
        <v>113</v>
      </c>
      <c r="E464" s="88" t="s">
        <v>103</v>
      </c>
      <c r="F464" s="5"/>
      <c r="G464" s="6">
        <v>6</v>
      </c>
      <c r="H464" s="6"/>
      <c r="I464" s="87">
        <v>6</v>
      </c>
      <c r="J464" s="128">
        <v>6</v>
      </c>
      <c r="K464" s="128">
        <v>0</v>
      </c>
      <c r="L464" s="126">
        <f>L465</f>
        <v>0</v>
      </c>
    </row>
    <row r="465" spans="1:12" s="44" customFormat="1" ht="28.5" customHeight="1">
      <c r="A465" s="3">
        <v>440</v>
      </c>
      <c r="B465" s="2" t="s">
        <v>54</v>
      </c>
      <c r="C465" s="3">
        <v>912</v>
      </c>
      <c r="D465" s="79">
        <v>113</v>
      </c>
      <c r="E465" s="5" t="s">
        <v>102</v>
      </c>
      <c r="F465" s="5"/>
      <c r="G465" s="6">
        <v>6</v>
      </c>
      <c r="H465" s="6"/>
      <c r="I465" s="87">
        <v>6</v>
      </c>
      <c r="J465" s="128">
        <v>6</v>
      </c>
      <c r="K465" s="128">
        <f>SUM(K466)</f>
        <v>0</v>
      </c>
      <c r="L465" s="127">
        <v>0</v>
      </c>
    </row>
    <row r="466" spans="1:12" s="44" customFormat="1" ht="16.5" customHeight="1">
      <c r="A466" s="3">
        <v>441</v>
      </c>
      <c r="B466" s="8" t="s">
        <v>167</v>
      </c>
      <c r="C466" s="9">
        <v>912</v>
      </c>
      <c r="D466" s="80">
        <v>113</v>
      </c>
      <c r="E466" s="11" t="s">
        <v>102</v>
      </c>
      <c r="F466" s="11" t="s">
        <v>39</v>
      </c>
      <c r="G466" s="12">
        <v>6</v>
      </c>
      <c r="H466" s="12"/>
      <c r="I466" s="86">
        <v>6</v>
      </c>
      <c r="J466" s="129">
        <v>6</v>
      </c>
      <c r="K466" s="129">
        <v>0</v>
      </c>
      <c r="L466" s="127">
        <v>0</v>
      </c>
    </row>
    <row r="467" spans="1:12" s="44" customFormat="1" ht="16.5" customHeight="1">
      <c r="A467" s="3">
        <v>442</v>
      </c>
      <c r="B467" s="2" t="s">
        <v>46</v>
      </c>
      <c r="C467" s="3">
        <v>912</v>
      </c>
      <c r="D467" s="79">
        <v>1200</v>
      </c>
      <c r="E467" s="11"/>
      <c r="F467" s="11"/>
      <c r="G467" s="12"/>
      <c r="H467" s="12"/>
      <c r="I467" s="87">
        <v>99</v>
      </c>
      <c r="J467" s="128">
        <v>99</v>
      </c>
      <c r="K467" s="128">
        <v>68.4</v>
      </c>
      <c r="L467" s="128">
        <f>SUM(L468)</f>
        <v>69.0909090909091</v>
      </c>
    </row>
    <row r="468" spans="1:12" s="44" customFormat="1" ht="16.5" customHeight="1">
      <c r="A468" s="3">
        <v>443</v>
      </c>
      <c r="B468" s="2" t="s">
        <v>47</v>
      </c>
      <c r="C468" s="3">
        <v>912</v>
      </c>
      <c r="D468" s="79">
        <v>1202</v>
      </c>
      <c r="E468" s="11"/>
      <c r="F468" s="11"/>
      <c r="G468" s="12"/>
      <c r="H468" s="12"/>
      <c r="I468" s="87">
        <v>99</v>
      </c>
      <c r="J468" s="128">
        <v>99</v>
      </c>
      <c r="K468" s="128">
        <v>68.4</v>
      </c>
      <c r="L468" s="128">
        <f>SUM(L469)</f>
        <v>69.0909090909091</v>
      </c>
    </row>
    <row r="469" spans="1:14" s="44" customFormat="1" ht="16.5" customHeight="1">
      <c r="A469" s="3">
        <v>444</v>
      </c>
      <c r="B469" s="2" t="s">
        <v>53</v>
      </c>
      <c r="C469" s="3">
        <v>912</v>
      </c>
      <c r="D469" s="79">
        <v>1202</v>
      </c>
      <c r="E469" s="5" t="s">
        <v>103</v>
      </c>
      <c r="F469" s="11"/>
      <c r="G469" s="12"/>
      <c r="H469" s="12"/>
      <c r="I469" s="87">
        <v>99</v>
      </c>
      <c r="J469" s="128">
        <v>99</v>
      </c>
      <c r="K469" s="128">
        <v>68.4</v>
      </c>
      <c r="L469" s="128">
        <f>SUM(L470)</f>
        <v>69.0909090909091</v>
      </c>
      <c r="N469" s="44" t="s">
        <v>313</v>
      </c>
    </row>
    <row r="470" spans="1:12" s="44" customFormat="1" ht="29.25" customHeight="1">
      <c r="A470" s="3">
        <v>445</v>
      </c>
      <c r="B470" s="2" t="s">
        <v>88</v>
      </c>
      <c r="C470" s="3">
        <v>912</v>
      </c>
      <c r="D470" s="4">
        <v>1202</v>
      </c>
      <c r="E470" s="5" t="s">
        <v>162</v>
      </c>
      <c r="F470" s="11"/>
      <c r="G470" s="12">
        <v>87</v>
      </c>
      <c r="H470" s="12"/>
      <c r="I470" s="87">
        <v>99</v>
      </c>
      <c r="J470" s="128">
        <v>99</v>
      </c>
      <c r="K470" s="128">
        <v>68.4</v>
      </c>
      <c r="L470" s="128">
        <f>SUM(L471)</f>
        <v>69.0909090909091</v>
      </c>
    </row>
    <row r="471" spans="1:12" s="44" customFormat="1" ht="39.75" customHeight="1">
      <c r="A471" s="3">
        <v>446</v>
      </c>
      <c r="B471" s="70" t="s">
        <v>168</v>
      </c>
      <c r="C471" s="9">
        <v>912</v>
      </c>
      <c r="D471" s="10">
        <v>1202</v>
      </c>
      <c r="E471" s="11" t="s">
        <v>162</v>
      </c>
      <c r="F471" s="11" t="s">
        <v>42</v>
      </c>
      <c r="G471" s="12">
        <v>87</v>
      </c>
      <c r="H471" s="12"/>
      <c r="I471" s="86">
        <v>99</v>
      </c>
      <c r="J471" s="129">
        <v>99</v>
      </c>
      <c r="K471" s="129">
        <v>68.4</v>
      </c>
      <c r="L471" s="129">
        <f>K471/J471*100</f>
        <v>69.0909090909091</v>
      </c>
    </row>
    <row r="472" spans="1:12" s="44" customFormat="1" ht="15.75" customHeight="1">
      <c r="A472" s="34">
        <v>447</v>
      </c>
      <c r="B472" s="29" t="s">
        <v>48</v>
      </c>
      <c r="C472" s="38">
        <v>913</v>
      </c>
      <c r="D472" s="34"/>
      <c r="E472" s="34"/>
      <c r="F472" s="39"/>
      <c r="G472" s="40">
        <v>1723.7</v>
      </c>
      <c r="H472" s="39"/>
      <c r="I472" s="30">
        <v>1376</v>
      </c>
      <c r="J472" s="30">
        <v>1402.5</v>
      </c>
      <c r="K472" s="28">
        <v>992.3</v>
      </c>
      <c r="L472" s="28">
        <f aca="true" t="shared" si="27" ref="L472:L479">K472/J472*100</f>
        <v>70.75222816399287</v>
      </c>
    </row>
    <row r="473" spans="1:12" s="44" customFormat="1" ht="20.25" customHeight="1">
      <c r="A473" s="3">
        <v>448</v>
      </c>
      <c r="B473" s="2" t="s">
        <v>4</v>
      </c>
      <c r="C473" s="3">
        <v>913</v>
      </c>
      <c r="D473" s="61">
        <v>100</v>
      </c>
      <c r="E473" s="3"/>
      <c r="F473" s="9"/>
      <c r="G473" s="64">
        <v>1723.7</v>
      </c>
      <c r="H473" s="65"/>
      <c r="I473" s="25">
        <v>1376</v>
      </c>
      <c r="J473" s="132">
        <v>1402.5</v>
      </c>
      <c r="K473" s="128">
        <v>992.3</v>
      </c>
      <c r="L473" s="128">
        <f t="shared" si="27"/>
        <v>70.75222816399287</v>
      </c>
    </row>
    <row r="474" spans="1:12" s="44" customFormat="1" ht="30" customHeight="1">
      <c r="A474" s="3">
        <v>449</v>
      </c>
      <c r="B474" s="2" t="s">
        <v>348</v>
      </c>
      <c r="C474" s="3">
        <v>913</v>
      </c>
      <c r="D474" s="90">
        <v>106</v>
      </c>
      <c r="E474" s="3"/>
      <c r="F474" s="9"/>
      <c r="G474" s="64">
        <v>1717.7</v>
      </c>
      <c r="H474" s="65"/>
      <c r="I474" s="25">
        <v>1370</v>
      </c>
      <c r="J474" s="132">
        <v>1392.7</v>
      </c>
      <c r="K474" s="132">
        <v>982.6</v>
      </c>
      <c r="L474" s="129">
        <f t="shared" si="27"/>
        <v>70.55360091907805</v>
      </c>
    </row>
    <row r="475" spans="1:12" s="44" customFormat="1" ht="21" customHeight="1">
      <c r="A475" s="3">
        <v>450</v>
      </c>
      <c r="B475" s="2" t="s">
        <v>53</v>
      </c>
      <c r="C475" s="3">
        <v>913</v>
      </c>
      <c r="D475" s="4">
        <v>106</v>
      </c>
      <c r="E475" s="5" t="s">
        <v>103</v>
      </c>
      <c r="F475" s="11"/>
      <c r="G475" s="19">
        <v>1717.7</v>
      </c>
      <c r="H475" s="12"/>
      <c r="I475" s="7">
        <v>1370</v>
      </c>
      <c r="J475" s="126">
        <v>1392.7</v>
      </c>
      <c r="K475" s="126">
        <v>982.6</v>
      </c>
      <c r="L475" s="129">
        <f t="shared" si="27"/>
        <v>70.55360091907805</v>
      </c>
    </row>
    <row r="476" spans="1:12" s="44" customFormat="1" ht="25.5" customHeight="1">
      <c r="A476" s="3">
        <v>451</v>
      </c>
      <c r="B476" s="2" t="s">
        <v>54</v>
      </c>
      <c r="C476" s="3">
        <v>913</v>
      </c>
      <c r="D476" s="4">
        <v>106</v>
      </c>
      <c r="E476" s="5" t="s">
        <v>102</v>
      </c>
      <c r="F476" s="11"/>
      <c r="G476" s="12">
        <v>719.7</v>
      </c>
      <c r="H476" s="12"/>
      <c r="I476" s="7">
        <v>544.5</v>
      </c>
      <c r="J476" s="126">
        <v>544.5</v>
      </c>
      <c r="K476" s="132">
        <v>380.6</v>
      </c>
      <c r="L476" s="132">
        <f t="shared" si="27"/>
        <v>69.89898989898991</v>
      </c>
    </row>
    <row r="477" spans="1:12" s="44" customFormat="1" ht="26.25" customHeight="1">
      <c r="A477" s="3">
        <v>452</v>
      </c>
      <c r="B477" s="8" t="s">
        <v>167</v>
      </c>
      <c r="C477" s="9">
        <v>913</v>
      </c>
      <c r="D477" s="10">
        <v>106</v>
      </c>
      <c r="E477" s="11" t="s">
        <v>102</v>
      </c>
      <c r="F477" s="11" t="s">
        <v>39</v>
      </c>
      <c r="G477" s="12">
        <v>719.7</v>
      </c>
      <c r="H477" s="12"/>
      <c r="I477" s="13">
        <v>544.5</v>
      </c>
      <c r="J477" s="127">
        <v>544.5</v>
      </c>
      <c r="K477" s="127">
        <v>380.6</v>
      </c>
      <c r="L477" s="132">
        <f t="shared" si="27"/>
        <v>69.89898989898991</v>
      </c>
    </row>
    <row r="478" spans="1:12" s="44" customFormat="1" ht="28.5" customHeight="1">
      <c r="A478" s="3">
        <v>453</v>
      </c>
      <c r="B478" s="2" t="s">
        <v>25</v>
      </c>
      <c r="C478" s="3">
        <v>913</v>
      </c>
      <c r="D478" s="4">
        <v>106</v>
      </c>
      <c r="E478" s="5" t="s">
        <v>155</v>
      </c>
      <c r="F478" s="11"/>
      <c r="G478" s="12">
        <v>998</v>
      </c>
      <c r="H478" s="12"/>
      <c r="I478" s="7">
        <v>825.5</v>
      </c>
      <c r="J478" s="126">
        <v>825.5</v>
      </c>
      <c r="K478" s="132">
        <v>602</v>
      </c>
      <c r="L478" s="132">
        <f t="shared" si="27"/>
        <v>72.92549969715324</v>
      </c>
    </row>
    <row r="479" spans="1:12" s="44" customFormat="1" ht="15" customHeight="1">
      <c r="A479" s="3">
        <v>454</v>
      </c>
      <c r="B479" s="8" t="s">
        <v>167</v>
      </c>
      <c r="C479" s="9">
        <v>913</v>
      </c>
      <c r="D479" s="10">
        <v>106</v>
      </c>
      <c r="E479" s="11" t="s">
        <v>155</v>
      </c>
      <c r="F479" s="11" t="s">
        <v>39</v>
      </c>
      <c r="G479" s="12">
        <v>998</v>
      </c>
      <c r="H479" s="12"/>
      <c r="I479" s="13">
        <v>825.5</v>
      </c>
      <c r="J479" s="127">
        <v>825.5</v>
      </c>
      <c r="K479" s="127">
        <v>602</v>
      </c>
      <c r="L479" s="127">
        <f t="shared" si="27"/>
        <v>72.92549969715324</v>
      </c>
    </row>
    <row r="480" spans="1:12" s="44" customFormat="1" ht="96" customHeight="1">
      <c r="A480" s="3">
        <v>455</v>
      </c>
      <c r="B480" s="2" t="s">
        <v>465</v>
      </c>
      <c r="C480" s="3">
        <v>913</v>
      </c>
      <c r="D480" s="4">
        <v>106</v>
      </c>
      <c r="E480" s="5" t="s">
        <v>464</v>
      </c>
      <c r="F480" s="5"/>
      <c r="G480" s="6"/>
      <c r="H480" s="6"/>
      <c r="I480" s="7">
        <v>0</v>
      </c>
      <c r="J480" s="126">
        <v>9.2</v>
      </c>
      <c r="K480" s="126">
        <v>0</v>
      </c>
      <c r="L480" s="126">
        <v>0</v>
      </c>
    </row>
    <row r="481" spans="1:12" s="44" customFormat="1" ht="28.5" customHeight="1">
      <c r="A481" s="9">
        <v>456</v>
      </c>
      <c r="B481" s="8" t="s">
        <v>167</v>
      </c>
      <c r="C481" s="9">
        <v>913</v>
      </c>
      <c r="D481" s="10">
        <v>106</v>
      </c>
      <c r="E481" s="11" t="s">
        <v>464</v>
      </c>
      <c r="F481" s="11" t="s">
        <v>39</v>
      </c>
      <c r="G481" s="12"/>
      <c r="H481" s="12"/>
      <c r="I481" s="13">
        <v>0</v>
      </c>
      <c r="J481" s="127">
        <v>9.2</v>
      </c>
      <c r="K481" s="127">
        <v>0</v>
      </c>
      <c r="L481" s="127">
        <v>0</v>
      </c>
    </row>
    <row r="482" spans="1:12" s="44" customFormat="1" ht="93" customHeight="1">
      <c r="A482" s="3">
        <v>457</v>
      </c>
      <c r="B482" s="2" t="s">
        <v>466</v>
      </c>
      <c r="C482" s="3">
        <v>913</v>
      </c>
      <c r="D482" s="4">
        <v>106</v>
      </c>
      <c r="E482" s="5" t="s">
        <v>467</v>
      </c>
      <c r="F482" s="5"/>
      <c r="G482" s="6"/>
      <c r="H482" s="6"/>
      <c r="I482" s="7">
        <v>0</v>
      </c>
      <c r="J482" s="126">
        <v>13.6</v>
      </c>
      <c r="K482" s="126">
        <v>0</v>
      </c>
      <c r="L482" s="126">
        <v>0</v>
      </c>
    </row>
    <row r="483" spans="1:12" s="44" customFormat="1" ht="15" customHeight="1">
      <c r="A483" s="9">
        <v>458</v>
      </c>
      <c r="B483" s="8" t="s">
        <v>167</v>
      </c>
      <c r="C483" s="9">
        <v>913</v>
      </c>
      <c r="D483" s="10">
        <v>106</v>
      </c>
      <c r="E483" s="11" t="s">
        <v>467</v>
      </c>
      <c r="F483" s="11" t="s">
        <v>39</v>
      </c>
      <c r="G483" s="12"/>
      <c r="H483" s="12"/>
      <c r="I483" s="13">
        <v>0</v>
      </c>
      <c r="J483" s="127">
        <v>13.6</v>
      </c>
      <c r="K483" s="127">
        <v>0</v>
      </c>
      <c r="L483" s="127">
        <v>0</v>
      </c>
    </row>
    <row r="484" spans="1:12" s="44" customFormat="1" ht="12.75">
      <c r="A484" s="3">
        <v>459</v>
      </c>
      <c r="B484" s="2" t="s">
        <v>23</v>
      </c>
      <c r="C484" s="3">
        <v>913</v>
      </c>
      <c r="D484" s="79">
        <v>113</v>
      </c>
      <c r="E484" s="88"/>
      <c r="F484" s="5"/>
      <c r="G484" s="12">
        <v>6</v>
      </c>
      <c r="H484" s="12"/>
      <c r="I484" s="7">
        <v>6</v>
      </c>
      <c r="J484" s="126">
        <v>9.7</v>
      </c>
      <c r="K484" s="126">
        <v>9.7</v>
      </c>
      <c r="L484" s="127">
        <f>K484/J484*100</f>
        <v>100</v>
      </c>
    </row>
    <row r="485" spans="1:12" s="44" customFormat="1" ht="12.75">
      <c r="A485" s="3">
        <v>460</v>
      </c>
      <c r="B485" s="2" t="s">
        <v>53</v>
      </c>
      <c r="C485" s="3">
        <v>913</v>
      </c>
      <c r="D485" s="79">
        <v>113</v>
      </c>
      <c r="E485" s="88" t="s">
        <v>103</v>
      </c>
      <c r="F485" s="5"/>
      <c r="G485" s="12">
        <v>6</v>
      </c>
      <c r="H485" s="12"/>
      <c r="I485" s="7">
        <v>6</v>
      </c>
      <c r="J485" s="126">
        <v>9.7</v>
      </c>
      <c r="K485" s="126">
        <v>9.7</v>
      </c>
      <c r="L485" s="127">
        <f>K485/J485*100</f>
        <v>100</v>
      </c>
    </row>
    <row r="486" spans="1:12" s="44" customFormat="1" ht="30" customHeight="1">
      <c r="A486" s="3">
        <v>461</v>
      </c>
      <c r="B486" s="2" t="s">
        <v>54</v>
      </c>
      <c r="C486" s="3">
        <v>913</v>
      </c>
      <c r="D486" s="79">
        <v>113</v>
      </c>
      <c r="E486" s="5" t="s">
        <v>102</v>
      </c>
      <c r="F486" s="5"/>
      <c r="G486" s="12">
        <v>6</v>
      </c>
      <c r="H486" s="12"/>
      <c r="I486" s="7">
        <v>6</v>
      </c>
      <c r="J486" s="126">
        <v>9.7</v>
      </c>
      <c r="K486" s="126">
        <v>9.7</v>
      </c>
      <c r="L486" s="127">
        <f>K486/J486*100</f>
        <v>100</v>
      </c>
    </row>
    <row r="487" spans="1:12" s="44" customFormat="1" ht="12.75" customHeight="1">
      <c r="A487" s="3">
        <v>462</v>
      </c>
      <c r="B487" s="8" t="s">
        <v>167</v>
      </c>
      <c r="C487" s="9">
        <v>913</v>
      </c>
      <c r="D487" s="80">
        <v>113</v>
      </c>
      <c r="E487" s="11" t="s">
        <v>102</v>
      </c>
      <c r="F487" s="11" t="s">
        <v>39</v>
      </c>
      <c r="G487" s="12">
        <v>6</v>
      </c>
      <c r="H487" s="12"/>
      <c r="I487" s="13">
        <v>6</v>
      </c>
      <c r="J487" s="131">
        <f>6+3.7</f>
        <v>9.7</v>
      </c>
      <c r="K487" s="131">
        <v>9.7</v>
      </c>
      <c r="L487" s="127">
        <f>K487/J487*100</f>
        <v>100</v>
      </c>
    </row>
    <row r="488" spans="1:12" s="44" customFormat="1" ht="16.5" customHeight="1">
      <c r="A488" s="34">
        <v>463</v>
      </c>
      <c r="B488" s="29" t="s">
        <v>51</v>
      </c>
      <c r="C488" s="38">
        <v>919</v>
      </c>
      <c r="D488" s="41"/>
      <c r="E488" s="42"/>
      <c r="F488" s="43"/>
      <c r="G488" s="36">
        <v>3438.7</v>
      </c>
      <c r="H488" s="37"/>
      <c r="I488" s="30">
        <v>3118</v>
      </c>
      <c r="J488" s="30">
        <v>3052.6</v>
      </c>
      <c r="K488" s="27">
        <v>2073.7</v>
      </c>
      <c r="L488" s="31">
        <f aca="true" t="shared" si="28" ref="L488:L501">K488/J488*100</f>
        <v>67.93225447159797</v>
      </c>
    </row>
    <row r="489" spans="1:12" s="44" customFormat="1" ht="18" customHeight="1">
      <c r="A489" s="3">
        <v>464</v>
      </c>
      <c r="B489" s="2" t="s">
        <v>4</v>
      </c>
      <c r="C489" s="3">
        <v>919</v>
      </c>
      <c r="D489" s="4">
        <v>100</v>
      </c>
      <c r="E489" s="91"/>
      <c r="F489" s="92"/>
      <c r="G489" s="19">
        <v>3438.7</v>
      </c>
      <c r="H489" s="12"/>
      <c r="I489" s="26">
        <v>3118</v>
      </c>
      <c r="J489" s="123">
        <v>3052.6</v>
      </c>
      <c r="K489" s="128">
        <v>2073.7</v>
      </c>
      <c r="L489" s="127">
        <f t="shared" si="28"/>
        <v>67.93225447159797</v>
      </c>
    </row>
    <row r="490" spans="1:12" s="44" customFormat="1" ht="30" customHeight="1">
      <c r="A490" s="3">
        <v>465</v>
      </c>
      <c r="B490" s="2" t="s">
        <v>348</v>
      </c>
      <c r="C490" s="93">
        <v>919</v>
      </c>
      <c r="D490" s="90">
        <v>106</v>
      </c>
      <c r="E490" s="91"/>
      <c r="F490" s="92"/>
      <c r="G490" s="19">
        <v>3438.7</v>
      </c>
      <c r="H490" s="12"/>
      <c r="I490" s="87">
        <v>3112</v>
      </c>
      <c r="J490" s="128">
        <v>3046.6</v>
      </c>
      <c r="K490" s="128">
        <v>2070.7</v>
      </c>
      <c r="L490" s="127">
        <f t="shared" si="28"/>
        <v>67.96757040635461</v>
      </c>
    </row>
    <row r="491" spans="1:12" s="44" customFormat="1" ht="30" customHeight="1">
      <c r="A491" s="3">
        <v>466</v>
      </c>
      <c r="B491" s="98" t="s">
        <v>438</v>
      </c>
      <c r="C491" s="117">
        <v>919</v>
      </c>
      <c r="D491" s="100">
        <v>106</v>
      </c>
      <c r="E491" s="101" t="s">
        <v>157</v>
      </c>
      <c r="F491" s="102"/>
      <c r="G491" s="103">
        <v>3438.7</v>
      </c>
      <c r="H491" s="104"/>
      <c r="I491" s="105">
        <v>3112</v>
      </c>
      <c r="J491" s="126">
        <v>3046.6</v>
      </c>
      <c r="K491" s="126">
        <v>2070.7</v>
      </c>
      <c r="L491" s="127">
        <f t="shared" si="28"/>
        <v>67.96757040635461</v>
      </c>
    </row>
    <row r="492" spans="1:12" s="44" customFormat="1" ht="42.75" customHeight="1">
      <c r="A492" s="3">
        <v>467</v>
      </c>
      <c r="B492" s="118" t="s">
        <v>439</v>
      </c>
      <c r="C492" s="117">
        <v>919</v>
      </c>
      <c r="D492" s="100">
        <v>106</v>
      </c>
      <c r="E492" s="101" t="s">
        <v>156</v>
      </c>
      <c r="F492" s="102"/>
      <c r="G492" s="103">
        <v>3438.7</v>
      </c>
      <c r="H492" s="104"/>
      <c r="I492" s="105">
        <v>3112</v>
      </c>
      <c r="J492" s="126">
        <v>3046.6</v>
      </c>
      <c r="K492" s="126">
        <v>2070.7</v>
      </c>
      <c r="L492" s="132">
        <f t="shared" si="28"/>
        <v>67.96757040635461</v>
      </c>
    </row>
    <row r="493" spans="1:12" s="44" customFormat="1" ht="28.5" customHeight="1">
      <c r="A493" s="3">
        <v>468</v>
      </c>
      <c r="B493" s="2" t="s">
        <v>89</v>
      </c>
      <c r="C493" s="93">
        <v>919</v>
      </c>
      <c r="D493" s="4">
        <v>106</v>
      </c>
      <c r="E493" s="5" t="s">
        <v>158</v>
      </c>
      <c r="F493" s="11"/>
      <c r="G493" s="19">
        <v>3438.7</v>
      </c>
      <c r="H493" s="12"/>
      <c r="I493" s="7">
        <v>3112</v>
      </c>
      <c r="J493" s="27">
        <v>3008.3</v>
      </c>
      <c r="K493" s="126">
        <v>2070.7</v>
      </c>
      <c r="L493" s="123">
        <f t="shared" si="28"/>
        <v>68.83289565535351</v>
      </c>
    </row>
    <row r="494" spans="1:12" s="44" customFormat="1" ht="24" customHeight="1">
      <c r="A494" s="3">
        <v>469</v>
      </c>
      <c r="B494" s="8" t="s">
        <v>167</v>
      </c>
      <c r="C494" s="94">
        <v>919</v>
      </c>
      <c r="D494" s="10">
        <v>106</v>
      </c>
      <c r="E494" s="11" t="s">
        <v>158</v>
      </c>
      <c r="F494" s="11" t="s">
        <v>39</v>
      </c>
      <c r="G494" s="19">
        <v>3299.8</v>
      </c>
      <c r="H494" s="12"/>
      <c r="I494" s="13">
        <v>3000</v>
      </c>
      <c r="J494" s="127">
        <v>2896.3</v>
      </c>
      <c r="K494" s="129">
        <v>2018</v>
      </c>
      <c r="L494" s="129">
        <f t="shared" si="28"/>
        <v>69.67510271725995</v>
      </c>
    </row>
    <row r="495" spans="1:12" s="44" customFormat="1" ht="27.75" customHeight="1">
      <c r="A495" s="3">
        <v>470</v>
      </c>
      <c r="B495" s="8" t="s">
        <v>166</v>
      </c>
      <c r="C495" s="94">
        <v>919</v>
      </c>
      <c r="D495" s="10">
        <v>106</v>
      </c>
      <c r="E495" s="11" t="s">
        <v>158</v>
      </c>
      <c r="F495" s="11" t="s">
        <v>57</v>
      </c>
      <c r="G495" s="12">
        <v>138.9</v>
      </c>
      <c r="H495" s="12"/>
      <c r="I495" s="13">
        <v>112</v>
      </c>
      <c r="J495" s="127">
        <v>112</v>
      </c>
      <c r="K495" s="127">
        <v>52.7</v>
      </c>
      <c r="L495" s="133">
        <f t="shared" si="28"/>
        <v>47.05357142857143</v>
      </c>
    </row>
    <row r="496" spans="1:12" s="44" customFormat="1" ht="93" customHeight="1">
      <c r="A496" s="3">
        <v>471</v>
      </c>
      <c r="B496" s="2" t="s">
        <v>468</v>
      </c>
      <c r="C496" s="93">
        <v>919</v>
      </c>
      <c r="D496" s="4">
        <v>106</v>
      </c>
      <c r="E496" s="5" t="s">
        <v>469</v>
      </c>
      <c r="F496" s="5"/>
      <c r="G496" s="6"/>
      <c r="H496" s="6"/>
      <c r="I496" s="7">
        <v>0</v>
      </c>
      <c r="J496" s="126">
        <v>38.3</v>
      </c>
      <c r="K496" s="126">
        <v>0</v>
      </c>
      <c r="L496" s="123">
        <v>0</v>
      </c>
    </row>
    <row r="497" spans="1:12" s="44" customFormat="1" ht="27.75" customHeight="1">
      <c r="A497" s="3">
        <v>472</v>
      </c>
      <c r="B497" s="8" t="s">
        <v>167</v>
      </c>
      <c r="C497" s="94">
        <v>919</v>
      </c>
      <c r="D497" s="10">
        <v>106</v>
      </c>
      <c r="E497" s="11" t="s">
        <v>469</v>
      </c>
      <c r="F497" s="11" t="s">
        <v>39</v>
      </c>
      <c r="G497" s="12"/>
      <c r="H497" s="12"/>
      <c r="I497" s="13">
        <v>0</v>
      </c>
      <c r="J497" s="127">
        <v>38.3</v>
      </c>
      <c r="K497" s="127">
        <v>0</v>
      </c>
      <c r="L497" s="133">
        <v>0</v>
      </c>
    </row>
    <row r="498" spans="1:12" s="44" customFormat="1" ht="29.25" customHeight="1">
      <c r="A498" s="3">
        <v>473</v>
      </c>
      <c r="B498" s="98" t="s">
        <v>349</v>
      </c>
      <c r="C498" s="117">
        <v>919</v>
      </c>
      <c r="D498" s="100">
        <v>113</v>
      </c>
      <c r="E498" s="101" t="s">
        <v>157</v>
      </c>
      <c r="F498" s="101"/>
      <c r="G498" s="111"/>
      <c r="H498" s="111"/>
      <c r="I498" s="105">
        <v>6</v>
      </c>
      <c r="J498" s="126">
        <v>6</v>
      </c>
      <c r="K498" s="126">
        <v>3</v>
      </c>
      <c r="L498" s="123">
        <f t="shared" si="28"/>
        <v>50</v>
      </c>
    </row>
    <row r="499" spans="1:12" s="44" customFormat="1" ht="26.25" customHeight="1">
      <c r="A499" s="3">
        <v>474</v>
      </c>
      <c r="B499" s="2" t="s">
        <v>89</v>
      </c>
      <c r="C499" s="94">
        <v>919</v>
      </c>
      <c r="D499" s="10">
        <v>113</v>
      </c>
      <c r="E499" s="11" t="s">
        <v>158</v>
      </c>
      <c r="F499" s="11"/>
      <c r="G499" s="12"/>
      <c r="H499" s="12"/>
      <c r="I499" s="13">
        <v>6</v>
      </c>
      <c r="J499" s="127">
        <v>6</v>
      </c>
      <c r="K499" s="127">
        <v>3</v>
      </c>
      <c r="L499" s="133">
        <f t="shared" si="28"/>
        <v>50</v>
      </c>
    </row>
    <row r="500" spans="1:12" s="44" customFormat="1" ht="24.75" customHeight="1">
      <c r="A500" s="3">
        <v>475</v>
      </c>
      <c r="B500" s="8" t="s">
        <v>166</v>
      </c>
      <c r="C500" s="94">
        <v>919</v>
      </c>
      <c r="D500" s="10">
        <v>113</v>
      </c>
      <c r="E500" s="11" t="s">
        <v>158</v>
      </c>
      <c r="F500" s="11" t="s">
        <v>57</v>
      </c>
      <c r="G500" s="12"/>
      <c r="H500" s="12"/>
      <c r="I500" s="13">
        <v>6</v>
      </c>
      <c r="J500" s="127">
        <v>6</v>
      </c>
      <c r="K500" s="127">
        <v>3</v>
      </c>
      <c r="L500" s="133">
        <f t="shared" si="28"/>
        <v>50</v>
      </c>
    </row>
    <row r="501" spans="1:12" ht="19.5" customHeight="1">
      <c r="A501" s="34">
        <v>476</v>
      </c>
      <c r="B501" s="49" t="s">
        <v>49</v>
      </c>
      <c r="C501" s="39"/>
      <c r="D501" s="39"/>
      <c r="E501" s="39"/>
      <c r="F501" s="39"/>
      <c r="G501" s="40">
        <v>385982.6</v>
      </c>
      <c r="H501" s="39"/>
      <c r="I501" s="30">
        <v>404930.6</v>
      </c>
      <c r="J501" s="30">
        <f>SUM(J9+J451+J472+J488)</f>
        <v>841378</v>
      </c>
      <c r="K501" s="30">
        <f>SUM(K9+K451+K472+K488)</f>
        <v>410779.5</v>
      </c>
      <c r="L501" s="27">
        <f t="shared" si="28"/>
        <v>48.82222972314465</v>
      </c>
    </row>
    <row r="502" spans="1:12" s="44" customFormat="1" ht="12" customHeight="1">
      <c r="A502" s="158"/>
      <c r="B502" s="159"/>
      <c r="C502" s="95"/>
      <c r="D502" s="96"/>
      <c r="E502" s="96"/>
      <c r="F502" s="95"/>
      <c r="G502" s="97"/>
      <c r="H502" s="97"/>
      <c r="I502" s="97"/>
      <c r="J502" s="122"/>
      <c r="K502" s="122"/>
      <c r="L502" s="121"/>
    </row>
    <row r="503" spans="1:12" s="44" customFormat="1" ht="12.75" customHeight="1">
      <c r="A503" s="154" t="s">
        <v>511</v>
      </c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</row>
    <row r="504" spans="1:12" s="44" customFormat="1" ht="9.75" customHeight="1">
      <c r="A504" s="155"/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</row>
    <row r="505" spans="1:12" s="44" customFormat="1" ht="9.75" customHeight="1">
      <c r="A505" s="155"/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</row>
    <row r="506" spans="1:7" s="146" customFormat="1" ht="12.75">
      <c r="A506" s="141"/>
      <c r="B506" s="142"/>
      <c r="C506" s="143"/>
      <c r="D506" s="144"/>
      <c r="E506" s="144"/>
      <c r="F506" s="144"/>
      <c r="G506" s="145"/>
    </row>
    <row r="507" spans="1:7" s="146" customFormat="1" ht="12.75">
      <c r="A507" s="141"/>
      <c r="B507" s="142"/>
      <c r="C507" s="143"/>
      <c r="D507" s="144"/>
      <c r="E507" s="144"/>
      <c r="F507" s="144"/>
      <c r="G507" s="145"/>
    </row>
    <row r="508" spans="2:7" s="146" customFormat="1" ht="12.75">
      <c r="B508" s="142"/>
      <c r="C508" s="143"/>
      <c r="D508" s="144"/>
      <c r="E508" s="144"/>
      <c r="F508" s="144"/>
      <c r="G508" s="145"/>
    </row>
    <row r="509" spans="2:7" s="146" customFormat="1" ht="12.75">
      <c r="B509" s="142"/>
      <c r="C509" s="143"/>
      <c r="D509" s="144"/>
      <c r="E509" s="144"/>
      <c r="F509" s="144"/>
      <c r="G509" s="145"/>
    </row>
    <row r="510" spans="2:7" s="146" customFormat="1" ht="12.75">
      <c r="B510" s="142"/>
      <c r="C510" s="143"/>
      <c r="D510" s="144"/>
      <c r="E510" s="144"/>
      <c r="F510" s="144"/>
      <c r="G510" s="145"/>
    </row>
    <row r="511" spans="2:7" s="146" customFormat="1" ht="12.75">
      <c r="B511" s="142"/>
      <c r="C511" s="143"/>
      <c r="D511" s="144"/>
      <c r="E511" s="144"/>
      <c r="F511" s="144"/>
      <c r="G511" s="145"/>
    </row>
    <row r="512" spans="2:7" s="146" customFormat="1" ht="12.75">
      <c r="B512" s="142"/>
      <c r="C512" s="143"/>
      <c r="D512" s="144"/>
      <c r="E512" s="144"/>
      <c r="F512" s="144"/>
      <c r="G512" s="145"/>
    </row>
    <row r="513" spans="2:7" s="146" customFormat="1" ht="12.75">
      <c r="B513" s="142"/>
      <c r="C513" s="143"/>
      <c r="D513" s="144"/>
      <c r="E513" s="144"/>
      <c r="F513" s="144"/>
      <c r="G513" s="145"/>
    </row>
    <row r="514" spans="2:7" s="146" customFormat="1" ht="12.75">
      <c r="B514" s="142"/>
      <c r="C514" s="143"/>
      <c r="D514" s="144"/>
      <c r="E514" s="144"/>
      <c r="F514" s="144"/>
      <c r="G514" s="145"/>
    </row>
    <row r="515" spans="2:7" s="146" customFormat="1" ht="12.75">
      <c r="B515" s="142"/>
      <c r="C515" s="143"/>
      <c r="D515" s="144"/>
      <c r="E515" s="144"/>
      <c r="F515" s="144"/>
      <c r="G515" s="145"/>
    </row>
    <row r="516" spans="2:7" s="146" customFormat="1" ht="12.75">
      <c r="B516" s="142"/>
      <c r="C516" s="143"/>
      <c r="D516" s="144"/>
      <c r="E516" s="144"/>
      <c r="F516" s="144"/>
      <c r="G516" s="145"/>
    </row>
    <row r="517" spans="2:7" s="146" customFormat="1" ht="12.75">
      <c r="B517" s="142"/>
      <c r="C517" s="143"/>
      <c r="D517" s="144"/>
      <c r="E517" s="144"/>
      <c r="F517" s="144"/>
      <c r="G517" s="145"/>
    </row>
    <row r="518" spans="2:7" s="146" customFormat="1" ht="12.75">
      <c r="B518" s="142"/>
      <c r="C518" s="143"/>
      <c r="D518" s="144"/>
      <c r="E518" s="144"/>
      <c r="F518" s="144"/>
      <c r="G518" s="145"/>
    </row>
    <row r="519" spans="2:7" s="146" customFormat="1" ht="12.75">
      <c r="B519" s="142"/>
      <c r="C519" s="143"/>
      <c r="D519" s="144"/>
      <c r="E519" s="144"/>
      <c r="F519" s="144"/>
      <c r="G519" s="145"/>
    </row>
    <row r="520" spans="2:7" s="146" customFormat="1" ht="12.75">
      <c r="B520" s="142"/>
      <c r="C520" s="143"/>
      <c r="D520" s="144"/>
      <c r="E520" s="144"/>
      <c r="F520" s="144"/>
      <c r="G520" s="145"/>
    </row>
    <row r="521" spans="2:7" s="146" customFormat="1" ht="12.75">
      <c r="B521" s="142"/>
      <c r="C521" s="143"/>
      <c r="D521" s="144"/>
      <c r="E521" s="144"/>
      <c r="F521" s="144"/>
      <c r="G521" s="145"/>
    </row>
    <row r="522" spans="2:7" s="146" customFormat="1" ht="12.75">
      <c r="B522" s="142"/>
      <c r="C522" s="143"/>
      <c r="D522" s="144"/>
      <c r="E522" s="144"/>
      <c r="F522" s="144"/>
      <c r="G522" s="145"/>
    </row>
    <row r="523" spans="2:7" s="146" customFormat="1" ht="12.75">
      <c r="B523" s="142"/>
      <c r="C523" s="143"/>
      <c r="D523" s="144"/>
      <c r="E523" s="144"/>
      <c r="F523" s="144"/>
      <c r="G523" s="145"/>
    </row>
    <row r="524" spans="2:7" s="146" customFormat="1" ht="12.75">
      <c r="B524" s="142"/>
      <c r="C524" s="143"/>
      <c r="D524" s="144"/>
      <c r="E524" s="144"/>
      <c r="F524" s="144"/>
      <c r="G524" s="145"/>
    </row>
    <row r="525" spans="2:7" s="146" customFormat="1" ht="12.75">
      <c r="B525" s="142"/>
      <c r="C525" s="143"/>
      <c r="D525" s="144"/>
      <c r="E525" s="144"/>
      <c r="F525" s="144"/>
      <c r="G525" s="145"/>
    </row>
    <row r="526" spans="2:7" s="146" customFormat="1" ht="12.75">
      <c r="B526" s="142"/>
      <c r="C526" s="143"/>
      <c r="D526" s="144"/>
      <c r="E526" s="144"/>
      <c r="F526" s="144"/>
      <c r="G526" s="145"/>
    </row>
    <row r="527" spans="2:7" s="146" customFormat="1" ht="12.75">
      <c r="B527" s="142"/>
      <c r="C527" s="143"/>
      <c r="D527" s="144"/>
      <c r="E527" s="144"/>
      <c r="F527" s="144"/>
      <c r="G527" s="145"/>
    </row>
    <row r="528" spans="2:7" s="146" customFormat="1" ht="12.75">
      <c r="B528" s="142"/>
      <c r="C528" s="143"/>
      <c r="D528" s="144"/>
      <c r="E528" s="144"/>
      <c r="F528" s="144"/>
      <c r="G528" s="145"/>
    </row>
    <row r="529" spans="2:7" s="146" customFormat="1" ht="12.75">
      <c r="B529" s="142"/>
      <c r="C529" s="143"/>
      <c r="D529" s="144"/>
      <c r="E529" s="144"/>
      <c r="F529" s="144"/>
      <c r="G529" s="145"/>
    </row>
    <row r="530" spans="2:7" s="146" customFormat="1" ht="12.75">
      <c r="B530" s="142"/>
      <c r="C530" s="143"/>
      <c r="D530" s="144"/>
      <c r="E530" s="144"/>
      <c r="F530" s="144"/>
      <c r="G530" s="145"/>
    </row>
    <row r="531" spans="2:7" s="146" customFormat="1" ht="12.75">
      <c r="B531" s="142"/>
      <c r="C531" s="143"/>
      <c r="D531" s="144"/>
      <c r="E531" s="144"/>
      <c r="F531" s="144"/>
      <c r="G531" s="145"/>
    </row>
    <row r="532" spans="2:7" s="146" customFormat="1" ht="12.75">
      <c r="B532" s="142"/>
      <c r="C532" s="143"/>
      <c r="D532" s="144"/>
      <c r="E532" s="144"/>
      <c r="F532" s="144"/>
      <c r="G532" s="145"/>
    </row>
    <row r="533" spans="2:7" s="146" customFormat="1" ht="12.75">
      <c r="B533" s="142"/>
      <c r="C533" s="143"/>
      <c r="D533" s="144"/>
      <c r="E533" s="144"/>
      <c r="F533" s="144"/>
      <c r="G533" s="145"/>
    </row>
    <row r="534" spans="2:7" s="146" customFormat="1" ht="12.75">
      <c r="B534" s="142"/>
      <c r="C534" s="143"/>
      <c r="D534" s="144"/>
      <c r="E534" s="144"/>
      <c r="F534" s="144"/>
      <c r="G534" s="145"/>
    </row>
    <row r="535" spans="2:7" s="146" customFormat="1" ht="12.75">
      <c r="B535" s="142"/>
      <c r="C535" s="143"/>
      <c r="D535" s="144"/>
      <c r="E535" s="144"/>
      <c r="F535" s="144"/>
      <c r="G535" s="145"/>
    </row>
    <row r="536" spans="2:7" s="146" customFormat="1" ht="12.75">
      <c r="B536" s="142"/>
      <c r="C536" s="143"/>
      <c r="D536" s="144"/>
      <c r="E536" s="144"/>
      <c r="F536" s="144"/>
      <c r="G536" s="145"/>
    </row>
    <row r="537" spans="2:7" s="146" customFormat="1" ht="12.75">
      <c r="B537" s="142"/>
      <c r="C537" s="143"/>
      <c r="D537" s="144"/>
      <c r="E537" s="144"/>
      <c r="F537" s="144"/>
      <c r="G537" s="145"/>
    </row>
    <row r="538" spans="2:7" s="146" customFormat="1" ht="12.75">
      <c r="B538" s="142"/>
      <c r="C538" s="143"/>
      <c r="D538" s="144"/>
      <c r="E538" s="144"/>
      <c r="F538" s="144"/>
      <c r="G538" s="145"/>
    </row>
    <row r="539" spans="2:7" s="146" customFormat="1" ht="12.75">
      <c r="B539" s="142"/>
      <c r="C539" s="143"/>
      <c r="D539" s="144"/>
      <c r="E539" s="144"/>
      <c r="F539" s="144"/>
      <c r="G539" s="145"/>
    </row>
    <row r="540" spans="2:7" s="146" customFormat="1" ht="12.75">
      <c r="B540" s="142"/>
      <c r="C540" s="143"/>
      <c r="D540" s="144"/>
      <c r="E540" s="144"/>
      <c r="F540" s="144"/>
      <c r="G540" s="145"/>
    </row>
    <row r="541" spans="2:7" s="146" customFormat="1" ht="12.75">
      <c r="B541" s="142"/>
      <c r="C541" s="143"/>
      <c r="D541" s="144"/>
      <c r="E541" s="144"/>
      <c r="F541" s="144"/>
      <c r="G541" s="145"/>
    </row>
    <row r="542" spans="2:7" s="146" customFormat="1" ht="12.75">
      <c r="B542" s="142"/>
      <c r="C542" s="143"/>
      <c r="D542" s="144"/>
      <c r="E542" s="144"/>
      <c r="F542" s="144"/>
      <c r="G542" s="145"/>
    </row>
    <row r="543" spans="2:7" s="146" customFormat="1" ht="12.75">
      <c r="B543" s="142"/>
      <c r="C543" s="143"/>
      <c r="D543" s="144"/>
      <c r="E543" s="144"/>
      <c r="F543" s="144"/>
      <c r="G543" s="145"/>
    </row>
    <row r="544" spans="2:7" s="146" customFormat="1" ht="12.75">
      <c r="B544" s="142"/>
      <c r="C544" s="143"/>
      <c r="D544" s="144"/>
      <c r="E544" s="144"/>
      <c r="F544" s="144"/>
      <c r="G544" s="145"/>
    </row>
    <row r="545" spans="2:7" s="146" customFormat="1" ht="12.75">
      <c r="B545" s="142"/>
      <c r="C545" s="143"/>
      <c r="D545" s="144"/>
      <c r="E545" s="144"/>
      <c r="F545" s="144"/>
      <c r="G545" s="145"/>
    </row>
    <row r="546" spans="2:7" s="146" customFormat="1" ht="12.75">
      <c r="B546" s="142"/>
      <c r="C546" s="143"/>
      <c r="D546" s="144"/>
      <c r="E546" s="144"/>
      <c r="F546" s="144"/>
      <c r="G546" s="145"/>
    </row>
    <row r="547" spans="2:7" s="146" customFormat="1" ht="12.75">
      <c r="B547" s="142"/>
      <c r="C547" s="143"/>
      <c r="D547" s="144"/>
      <c r="E547" s="144"/>
      <c r="F547" s="144"/>
      <c r="G547" s="145"/>
    </row>
    <row r="548" spans="2:7" s="146" customFormat="1" ht="12.75">
      <c r="B548" s="142"/>
      <c r="C548" s="143"/>
      <c r="D548" s="144"/>
      <c r="E548" s="144"/>
      <c r="F548" s="144"/>
      <c r="G548" s="145"/>
    </row>
    <row r="549" spans="2:7" s="146" customFormat="1" ht="12.75">
      <c r="B549" s="142"/>
      <c r="C549" s="143"/>
      <c r="D549" s="144"/>
      <c r="E549" s="144"/>
      <c r="F549" s="144"/>
      <c r="G549" s="145"/>
    </row>
    <row r="550" spans="2:7" s="146" customFormat="1" ht="12.75">
      <c r="B550" s="142"/>
      <c r="C550" s="143"/>
      <c r="D550" s="144"/>
      <c r="E550" s="144"/>
      <c r="F550" s="144"/>
      <c r="G550" s="145"/>
    </row>
    <row r="551" spans="2:7" s="146" customFormat="1" ht="12.75">
      <c r="B551" s="142"/>
      <c r="C551" s="143"/>
      <c r="D551" s="144"/>
      <c r="E551" s="144"/>
      <c r="F551" s="144"/>
      <c r="G551" s="145"/>
    </row>
    <row r="552" spans="2:7" s="146" customFormat="1" ht="12.75">
      <c r="B552" s="142"/>
      <c r="C552" s="143"/>
      <c r="D552" s="144"/>
      <c r="E552" s="144"/>
      <c r="F552" s="144"/>
      <c r="G552" s="145"/>
    </row>
    <row r="553" spans="2:7" s="146" customFormat="1" ht="12.75">
      <c r="B553" s="142"/>
      <c r="C553" s="143"/>
      <c r="D553" s="144"/>
      <c r="E553" s="144"/>
      <c r="F553" s="144"/>
      <c r="G553" s="145"/>
    </row>
    <row r="554" spans="2:7" s="146" customFormat="1" ht="12.75">
      <c r="B554" s="142"/>
      <c r="C554" s="143"/>
      <c r="D554" s="144"/>
      <c r="E554" s="144"/>
      <c r="F554" s="144"/>
      <c r="G554" s="145"/>
    </row>
    <row r="555" spans="2:7" s="146" customFormat="1" ht="12.75">
      <c r="B555" s="142"/>
      <c r="C555" s="143"/>
      <c r="D555" s="144"/>
      <c r="E555" s="144"/>
      <c r="F555" s="144"/>
      <c r="G555" s="145"/>
    </row>
    <row r="556" spans="2:7" s="146" customFormat="1" ht="12.75">
      <c r="B556" s="142"/>
      <c r="C556" s="143"/>
      <c r="D556" s="144"/>
      <c r="E556" s="144"/>
      <c r="F556" s="144"/>
      <c r="G556" s="145"/>
    </row>
    <row r="557" spans="2:7" s="146" customFormat="1" ht="12.75">
      <c r="B557" s="142"/>
      <c r="C557" s="143"/>
      <c r="D557" s="144"/>
      <c r="E557" s="144"/>
      <c r="F557" s="144"/>
      <c r="G557" s="145"/>
    </row>
    <row r="558" spans="2:7" s="146" customFormat="1" ht="12.75">
      <c r="B558" s="142"/>
      <c r="C558" s="143"/>
      <c r="D558" s="144"/>
      <c r="E558" s="144"/>
      <c r="F558" s="144"/>
      <c r="G558" s="145"/>
    </row>
    <row r="559" spans="2:7" s="146" customFormat="1" ht="12.75">
      <c r="B559" s="142"/>
      <c r="C559" s="143"/>
      <c r="D559" s="144"/>
      <c r="E559" s="144"/>
      <c r="F559" s="144"/>
      <c r="G559" s="145"/>
    </row>
    <row r="560" spans="2:7" s="146" customFormat="1" ht="12.75">
      <c r="B560" s="142"/>
      <c r="C560" s="143"/>
      <c r="D560" s="144"/>
      <c r="E560" s="144"/>
      <c r="F560" s="144"/>
      <c r="G560" s="145"/>
    </row>
    <row r="561" spans="2:7" s="146" customFormat="1" ht="12.75">
      <c r="B561" s="142"/>
      <c r="C561" s="143"/>
      <c r="D561" s="144"/>
      <c r="E561" s="144"/>
      <c r="F561" s="144"/>
      <c r="G561" s="145"/>
    </row>
    <row r="562" spans="2:7" s="146" customFormat="1" ht="12.75">
      <c r="B562" s="142"/>
      <c r="C562" s="143"/>
      <c r="D562" s="144"/>
      <c r="E562" s="144"/>
      <c r="F562" s="144"/>
      <c r="G562" s="145"/>
    </row>
    <row r="563" spans="2:7" s="146" customFormat="1" ht="12.75">
      <c r="B563" s="142"/>
      <c r="C563" s="143"/>
      <c r="D563" s="144"/>
      <c r="E563" s="144"/>
      <c r="F563" s="144"/>
      <c r="G563" s="145"/>
    </row>
    <row r="564" spans="2:7" s="146" customFormat="1" ht="12.75">
      <c r="B564" s="142"/>
      <c r="C564" s="143"/>
      <c r="D564" s="144"/>
      <c r="E564" s="144"/>
      <c r="F564" s="144"/>
      <c r="G564" s="145"/>
    </row>
    <row r="565" spans="2:7" s="146" customFormat="1" ht="12.75">
      <c r="B565" s="142"/>
      <c r="C565" s="143"/>
      <c r="D565" s="144"/>
      <c r="E565" s="144"/>
      <c r="F565" s="144"/>
      <c r="G565" s="145"/>
    </row>
    <row r="566" spans="2:7" s="146" customFormat="1" ht="12.75">
      <c r="B566" s="142"/>
      <c r="C566" s="143"/>
      <c r="D566" s="144"/>
      <c r="E566" s="144"/>
      <c r="F566" s="144"/>
      <c r="G566" s="145"/>
    </row>
    <row r="567" spans="2:7" s="146" customFormat="1" ht="12.75">
      <c r="B567" s="142"/>
      <c r="C567" s="143"/>
      <c r="D567" s="144"/>
      <c r="E567" s="144"/>
      <c r="F567" s="144"/>
      <c r="G567" s="145"/>
    </row>
    <row r="568" spans="2:7" s="146" customFormat="1" ht="12.75">
      <c r="B568" s="142"/>
      <c r="C568" s="143"/>
      <c r="D568" s="144"/>
      <c r="E568" s="144"/>
      <c r="F568" s="144"/>
      <c r="G568" s="145"/>
    </row>
    <row r="569" spans="2:7" s="146" customFormat="1" ht="12.75">
      <c r="B569" s="142"/>
      <c r="C569" s="143"/>
      <c r="D569" s="144"/>
      <c r="E569" s="144"/>
      <c r="F569" s="144"/>
      <c r="G569" s="145"/>
    </row>
    <row r="570" spans="2:7" s="146" customFormat="1" ht="12.75">
      <c r="B570" s="142"/>
      <c r="C570" s="143"/>
      <c r="D570" s="144"/>
      <c r="E570" s="144"/>
      <c r="F570" s="144"/>
      <c r="G570" s="145"/>
    </row>
    <row r="571" spans="2:7" s="146" customFormat="1" ht="12.75">
      <c r="B571" s="142"/>
      <c r="C571" s="143"/>
      <c r="D571" s="144"/>
      <c r="E571" s="144"/>
      <c r="F571" s="144"/>
      <c r="G571" s="145"/>
    </row>
    <row r="572" spans="2:7" s="146" customFormat="1" ht="12.75">
      <c r="B572" s="142"/>
      <c r="C572" s="143"/>
      <c r="D572" s="144"/>
      <c r="E572" s="144"/>
      <c r="F572" s="144"/>
      <c r="G572" s="145"/>
    </row>
    <row r="573" spans="2:7" s="146" customFormat="1" ht="12.75">
      <c r="B573" s="142"/>
      <c r="C573" s="143"/>
      <c r="D573" s="144"/>
      <c r="E573" s="144"/>
      <c r="F573" s="144"/>
      <c r="G573" s="145"/>
    </row>
    <row r="574" spans="2:7" s="146" customFormat="1" ht="12.75">
      <c r="B574" s="142"/>
      <c r="C574" s="143"/>
      <c r="D574" s="144"/>
      <c r="E574" s="144"/>
      <c r="F574" s="144"/>
      <c r="G574" s="145"/>
    </row>
    <row r="575" spans="2:7" s="146" customFormat="1" ht="12.75">
      <c r="B575" s="142"/>
      <c r="C575" s="143"/>
      <c r="D575" s="144"/>
      <c r="E575" s="144"/>
      <c r="F575" s="144"/>
      <c r="G575" s="145"/>
    </row>
    <row r="576" spans="2:7" s="146" customFormat="1" ht="12.75">
      <c r="B576" s="142"/>
      <c r="C576" s="143"/>
      <c r="D576" s="144"/>
      <c r="E576" s="144"/>
      <c r="F576" s="144"/>
      <c r="G576" s="145"/>
    </row>
    <row r="577" spans="2:7" s="146" customFormat="1" ht="12.75">
      <c r="B577" s="142"/>
      <c r="C577" s="143"/>
      <c r="D577" s="144"/>
      <c r="E577" s="144"/>
      <c r="F577" s="144"/>
      <c r="G577" s="145"/>
    </row>
    <row r="578" spans="2:7" s="146" customFormat="1" ht="12.75">
      <c r="B578" s="142"/>
      <c r="C578" s="143"/>
      <c r="D578" s="144"/>
      <c r="E578" s="144"/>
      <c r="F578" s="144"/>
      <c r="G578" s="145"/>
    </row>
    <row r="579" spans="2:7" s="146" customFormat="1" ht="12.75">
      <c r="B579" s="142"/>
      <c r="C579" s="143"/>
      <c r="D579" s="144"/>
      <c r="E579" s="144"/>
      <c r="F579" s="144"/>
      <c r="G579" s="145"/>
    </row>
    <row r="580" spans="2:7" s="146" customFormat="1" ht="12.75">
      <c r="B580" s="142"/>
      <c r="C580" s="143"/>
      <c r="D580" s="144"/>
      <c r="E580" s="144"/>
      <c r="F580" s="144"/>
      <c r="G580" s="145"/>
    </row>
    <row r="581" spans="2:7" s="146" customFormat="1" ht="12.75">
      <c r="B581" s="142"/>
      <c r="C581" s="143"/>
      <c r="D581" s="144"/>
      <c r="E581" s="144"/>
      <c r="F581" s="144"/>
      <c r="G581" s="145"/>
    </row>
    <row r="582" spans="2:7" s="146" customFormat="1" ht="12.75">
      <c r="B582" s="142"/>
      <c r="C582" s="143"/>
      <c r="D582" s="144"/>
      <c r="E582" s="144"/>
      <c r="F582" s="144"/>
      <c r="G582" s="145"/>
    </row>
    <row r="583" spans="2:7" s="146" customFormat="1" ht="12.75">
      <c r="B583" s="142"/>
      <c r="C583" s="143"/>
      <c r="D583" s="144"/>
      <c r="E583" s="144"/>
      <c r="F583" s="144"/>
      <c r="G583" s="145"/>
    </row>
    <row r="584" spans="2:7" s="146" customFormat="1" ht="12.75">
      <c r="B584" s="142"/>
      <c r="C584" s="143"/>
      <c r="D584" s="144"/>
      <c r="E584" s="144"/>
      <c r="F584" s="144"/>
      <c r="G584" s="145"/>
    </row>
    <row r="585" spans="2:7" s="146" customFormat="1" ht="12.75">
      <c r="B585" s="142"/>
      <c r="C585" s="143"/>
      <c r="D585" s="144"/>
      <c r="E585" s="144"/>
      <c r="F585" s="144"/>
      <c r="G585" s="145"/>
    </row>
    <row r="586" spans="2:7" s="146" customFormat="1" ht="12.75">
      <c r="B586" s="142"/>
      <c r="C586" s="143"/>
      <c r="D586" s="144"/>
      <c r="E586" s="144"/>
      <c r="F586" s="144"/>
      <c r="G586" s="145"/>
    </row>
    <row r="587" spans="2:7" s="146" customFormat="1" ht="12.75">
      <c r="B587" s="142"/>
      <c r="C587" s="143"/>
      <c r="D587" s="144"/>
      <c r="E587" s="144"/>
      <c r="F587" s="144"/>
      <c r="G587" s="145"/>
    </row>
    <row r="588" spans="2:7" s="146" customFormat="1" ht="12.75">
      <c r="B588" s="142"/>
      <c r="C588" s="143"/>
      <c r="D588" s="144"/>
      <c r="E588" s="144"/>
      <c r="F588" s="144"/>
      <c r="G588" s="145"/>
    </row>
    <row r="589" spans="2:7" s="146" customFormat="1" ht="12.75">
      <c r="B589" s="142"/>
      <c r="C589" s="143"/>
      <c r="D589" s="144"/>
      <c r="E589" s="144"/>
      <c r="F589" s="144"/>
      <c r="G589" s="145"/>
    </row>
    <row r="590" spans="2:7" s="146" customFormat="1" ht="12.75">
      <c r="B590" s="142"/>
      <c r="C590" s="143"/>
      <c r="D590" s="144"/>
      <c r="E590" s="144"/>
      <c r="F590" s="144"/>
      <c r="G590" s="145"/>
    </row>
    <row r="591" spans="2:7" s="146" customFormat="1" ht="12.75">
      <c r="B591" s="142"/>
      <c r="C591" s="143"/>
      <c r="D591" s="144"/>
      <c r="E591" s="144"/>
      <c r="F591" s="144"/>
      <c r="G591" s="145"/>
    </row>
    <row r="592" spans="2:7" s="146" customFormat="1" ht="12.75">
      <c r="B592" s="142"/>
      <c r="C592" s="143"/>
      <c r="D592" s="144"/>
      <c r="E592" s="144"/>
      <c r="F592" s="144"/>
      <c r="G592" s="145"/>
    </row>
    <row r="593" spans="2:7" s="146" customFormat="1" ht="12.75">
      <c r="B593" s="142"/>
      <c r="C593" s="143"/>
      <c r="D593" s="144"/>
      <c r="E593" s="144"/>
      <c r="F593" s="144"/>
      <c r="G593" s="145"/>
    </row>
    <row r="594" spans="2:7" s="146" customFormat="1" ht="12.75">
      <c r="B594" s="142"/>
      <c r="C594" s="143"/>
      <c r="D594" s="144"/>
      <c r="E594" s="144"/>
      <c r="F594" s="144"/>
      <c r="G594" s="145"/>
    </row>
    <row r="595" spans="2:7" s="146" customFormat="1" ht="12.75">
      <c r="B595" s="142"/>
      <c r="C595" s="143"/>
      <c r="D595" s="144"/>
      <c r="E595" s="144"/>
      <c r="F595" s="144"/>
      <c r="G595" s="145"/>
    </row>
    <row r="596" spans="2:7" s="146" customFormat="1" ht="12.75">
      <c r="B596" s="142"/>
      <c r="C596" s="143"/>
      <c r="D596" s="144"/>
      <c r="E596" s="144"/>
      <c r="F596" s="144"/>
      <c r="G596" s="145"/>
    </row>
    <row r="597" spans="2:7" s="146" customFormat="1" ht="12.75">
      <c r="B597" s="142"/>
      <c r="C597" s="143"/>
      <c r="D597" s="144"/>
      <c r="E597" s="144"/>
      <c r="F597" s="144"/>
      <c r="G597" s="145"/>
    </row>
    <row r="598" spans="2:7" s="146" customFormat="1" ht="12.75">
      <c r="B598" s="142"/>
      <c r="C598" s="143"/>
      <c r="D598" s="144"/>
      <c r="E598" s="144"/>
      <c r="F598" s="144"/>
      <c r="G598" s="145"/>
    </row>
    <row r="599" spans="2:7" s="146" customFormat="1" ht="12.75">
      <c r="B599" s="142"/>
      <c r="C599" s="143"/>
      <c r="D599" s="144"/>
      <c r="E599" s="144"/>
      <c r="F599" s="144"/>
      <c r="G599" s="145"/>
    </row>
    <row r="600" spans="2:7" s="146" customFormat="1" ht="12.75">
      <c r="B600" s="142"/>
      <c r="C600" s="143"/>
      <c r="D600" s="144"/>
      <c r="E600" s="144"/>
      <c r="F600" s="144"/>
      <c r="G600" s="145"/>
    </row>
    <row r="601" spans="2:7" s="146" customFormat="1" ht="12.75">
      <c r="B601" s="142"/>
      <c r="C601" s="143"/>
      <c r="D601" s="144"/>
      <c r="E601" s="144"/>
      <c r="F601" s="144"/>
      <c r="G601" s="145"/>
    </row>
    <row r="602" spans="2:7" s="146" customFormat="1" ht="12.75">
      <c r="B602" s="142"/>
      <c r="C602" s="143"/>
      <c r="D602" s="144"/>
      <c r="E602" s="144"/>
      <c r="F602" s="144"/>
      <c r="G602" s="145"/>
    </row>
    <row r="603" spans="2:7" s="146" customFormat="1" ht="12.75">
      <c r="B603" s="142"/>
      <c r="C603" s="143"/>
      <c r="D603" s="144"/>
      <c r="E603" s="144"/>
      <c r="F603" s="144"/>
      <c r="G603" s="145"/>
    </row>
    <row r="604" spans="2:7" s="146" customFormat="1" ht="12.75">
      <c r="B604" s="142"/>
      <c r="C604" s="143"/>
      <c r="D604" s="144"/>
      <c r="E604" s="144"/>
      <c r="F604" s="144"/>
      <c r="G604" s="145"/>
    </row>
    <row r="605" spans="2:7" s="146" customFormat="1" ht="12.75">
      <c r="B605" s="142"/>
      <c r="C605" s="143"/>
      <c r="D605" s="144"/>
      <c r="E605" s="144"/>
      <c r="F605" s="144"/>
      <c r="G605" s="145"/>
    </row>
    <row r="606" spans="2:7" s="146" customFormat="1" ht="12.75">
      <c r="B606" s="142"/>
      <c r="C606" s="143"/>
      <c r="D606" s="144"/>
      <c r="E606" s="144"/>
      <c r="F606" s="144"/>
      <c r="G606" s="145"/>
    </row>
    <row r="607" spans="2:7" s="146" customFormat="1" ht="12.75">
      <c r="B607" s="142"/>
      <c r="C607" s="143"/>
      <c r="D607" s="144"/>
      <c r="E607" s="144"/>
      <c r="F607" s="144"/>
      <c r="G607" s="145"/>
    </row>
    <row r="608" spans="2:7" s="146" customFormat="1" ht="12.75">
      <c r="B608" s="142"/>
      <c r="C608" s="143"/>
      <c r="D608" s="144"/>
      <c r="E608" s="144"/>
      <c r="F608" s="144"/>
      <c r="G608" s="145"/>
    </row>
    <row r="609" spans="2:7" s="146" customFormat="1" ht="12.75">
      <c r="B609" s="142"/>
      <c r="C609" s="143"/>
      <c r="D609" s="144"/>
      <c r="E609" s="144"/>
      <c r="F609" s="144"/>
      <c r="G609" s="145"/>
    </row>
    <row r="610" spans="2:7" s="146" customFormat="1" ht="12.75">
      <c r="B610" s="142"/>
      <c r="C610" s="143"/>
      <c r="D610" s="144"/>
      <c r="E610" s="144"/>
      <c r="F610" s="144"/>
      <c r="G610" s="145"/>
    </row>
    <row r="611" spans="2:7" s="146" customFormat="1" ht="12.75">
      <c r="B611" s="142"/>
      <c r="C611" s="143"/>
      <c r="D611" s="144"/>
      <c r="E611" s="144"/>
      <c r="F611" s="144"/>
      <c r="G611" s="145"/>
    </row>
    <row r="612" spans="2:7" s="146" customFormat="1" ht="12.75">
      <c r="B612" s="142"/>
      <c r="C612" s="143"/>
      <c r="D612" s="144"/>
      <c r="E612" s="144"/>
      <c r="F612" s="144"/>
      <c r="G612" s="145"/>
    </row>
    <row r="613" spans="2:7" s="146" customFormat="1" ht="12.75">
      <c r="B613" s="142"/>
      <c r="C613" s="143"/>
      <c r="D613" s="144"/>
      <c r="E613" s="144"/>
      <c r="F613" s="144"/>
      <c r="G613" s="145"/>
    </row>
    <row r="614" spans="2:7" s="146" customFormat="1" ht="12.75">
      <c r="B614" s="142"/>
      <c r="C614" s="143"/>
      <c r="D614" s="144"/>
      <c r="E614" s="144"/>
      <c r="F614" s="144"/>
      <c r="G614" s="145"/>
    </row>
    <row r="615" spans="2:7" s="146" customFormat="1" ht="12.75">
      <c r="B615" s="142"/>
      <c r="C615" s="143"/>
      <c r="D615" s="144"/>
      <c r="E615" s="144"/>
      <c r="F615" s="144"/>
      <c r="G615" s="145"/>
    </row>
    <row r="616" spans="2:7" s="146" customFormat="1" ht="12.75">
      <c r="B616" s="142"/>
      <c r="C616" s="143"/>
      <c r="D616" s="144"/>
      <c r="E616" s="144"/>
      <c r="F616" s="144"/>
      <c r="G616" s="145"/>
    </row>
    <row r="617" spans="2:7" s="146" customFormat="1" ht="12.75">
      <c r="B617" s="142"/>
      <c r="C617" s="143"/>
      <c r="D617" s="144"/>
      <c r="E617" s="144"/>
      <c r="F617" s="144"/>
      <c r="G617" s="145"/>
    </row>
    <row r="618" spans="2:7" s="146" customFormat="1" ht="12.75">
      <c r="B618" s="142"/>
      <c r="C618" s="143"/>
      <c r="D618" s="144"/>
      <c r="E618" s="144"/>
      <c r="F618" s="144"/>
      <c r="G618" s="145"/>
    </row>
    <row r="619" spans="2:7" s="146" customFormat="1" ht="12.75">
      <c r="B619" s="142"/>
      <c r="C619" s="143"/>
      <c r="D619" s="144"/>
      <c r="E619" s="144"/>
      <c r="F619" s="144"/>
      <c r="G619" s="145"/>
    </row>
    <row r="620" spans="2:7" s="146" customFormat="1" ht="12.75">
      <c r="B620" s="142"/>
      <c r="C620" s="143"/>
      <c r="D620" s="144"/>
      <c r="E620" s="144"/>
      <c r="F620" s="144"/>
      <c r="G620" s="145"/>
    </row>
    <row r="621" spans="2:7" s="146" customFormat="1" ht="12.75">
      <c r="B621" s="142"/>
      <c r="C621" s="143"/>
      <c r="D621" s="144"/>
      <c r="E621" s="144"/>
      <c r="F621" s="144"/>
      <c r="G621" s="145"/>
    </row>
    <row r="622" spans="2:7" s="146" customFormat="1" ht="12.75">
      <c r="B622" s="142"/>
      <c r="C622" s="143"/>
      <c r="D622" s="144"/>
      <c r="E622" s="144"/>
      <c r="F622" s="144"/>
      <c r="G622" s="145"/>
    </row>
    <row r="623" spans="2:7" s="146" customFormat="1" ht="12.75">
      <c r="B623" s="142"/>
      <c r="C623" s="143"/>
      <c r="D623" s="144"/>
      <c r="E623" s="144"/>
      <c r="F623" s="144"/>
      <c r="G623" s="145"/>
    </row>
    <row r="624" spans="2:7" s="146" customFormat="1" ht="12.75">
      <c r="B624" s="142"/>
      <c r="C624" s="143"/>
      <c r="D624" s="144"/>
      <c r="E624" s="144"/>
      <c r="F624" s="144"/>
      <c r="G624" s="145"/>
    </row>
    <row r="625" spans="2:7" s="146" customFormat="1" ht="12.75">
      <c r="B625" s="142"/>
      <c r="C625" s="143"/>
      <c r="D625" s="144"/>
      <c r="E625" s="144"/>
      <c r="F625" s="144"/>
      <c r="G625" s="145"/>
    </row>
    <row r="626" spans="2:7" s="146" customFormat="1" ht="12.75">
      <c r="B626" s="142"/>
      <c r="C626" s="143"/>
      <c r="D626" s="144"/>
      <c r="E626" s="144"/>
      <c r="F626" s="144"/>
      <c r="G626" s="145"/>
    </row>
    <row r="627" spans="2:7" s="146" customFormat="1" ht="12.75">
      <c r="B627" s="142"/>
      <c r="C627" s="143"/>
      <c r="D627" s="144"/>
      <c r="E627" s="144"/>
      <c r="F627" s="144"/>
      <c r="G627" s="145"/>
    </row>
    <row r="628" spans="2:7" s="146" customFormat="1" ht="12.75">
      <c r="B628" s="142"/>
      <c r="C628" s="143"/>
      <c r="D628" s="144"/>
      <c r="E628" s="144"/>
      <c r="F628" s="144"/>
      <c r="G628" s="145"/>
    </row>
    <row r="629" spans="2:7" s="146" customFormat="1" ht="12.75">
      <c r="B629" s="142"/>
      <c r="C629" s="143"/>
      <c r="D629" s="144"/>
      <c r="E629" s="144"/>
      <c r="F629" s="144"/>
      <c r="G629" s="145"/>
    </row>
    <row r="630" spans="2:7" s="146" customFormat="1" ht="12.75">
      <c r="B630" s="142"/>
      <c r="C630" s="143"/>
      <c r="D630" s="144"/>
      <c r="E630" s="144"/>
      <c r="F630" s="144"/>
      <c r="G630" s="145"/>
    </row>
    <row r="631" spans="2:7" s="146" customFormat="1" ht="12.75">
      <c r="B631" s="142"/>
      <c r="C631" s="143"/>
      <c r="D631" s="144"/>
      <c r="E631" s="144"/>
      <c r="F631" s="144"/>
      <c r="G631" s="145"/>
    </row>
    <row r="632" spans="2:7" s="146" customFormat="1" ht="12.75">
      <c r="B632" s="142"/>
      <c r="C632" s="143"/>
      <c r="D632" s="144"/>
      <c r="E632" s="144"/>
      <c r="F632" s="144"/>
      <c r="G632" s="145"/>
    </row>
    <row r="633" spans="2:7" s="146" customFormat="1" ht="12.75">
      <c r="B633" s="142"/>
      <c r="C633" s="143"/>
      <c r="D633" s="144"/>
      <c r="E633" s="144"/>
      <c r="F633" s="144"/>
      <c r="G633" s="145"/>
    </row>
    <row r="634" spans="2:7" s="146" customFormat="1" ht="12.75">
      <c r="B634" s="142"/>
      <c r="C634" s="143"/>
      <c r="D634" s="144"/>
      <c r="E634" s="144"/>
      <c r="F634" s="144"/>
      <c r="G634" s="145"/>
    </row>
    <row r="635" spans="2:7" s="146" customFormat="1" ht="12.75">
      <c r="B635" s="142"/>
      <c r="C635" s="143"/>
      <c r="D635" s="144"/>
      <c r="E635" s="144"/>
      <c r="F635" s="144"/>
      <c r="G635" s="145"/>
    </row>
    <row r="636" spans="2:7" s="146" customFormat="1" ht="12.75">
      <c r="B636" s="142"/>
      <c r="C636" s="143"/>
      <c r="D636" s="144"/>
      <c r="E636" s="144"/>
      <c r="F636" s="144"/>
      <c r="G636" s="145"/>
    </row>
    <row r="637" spans="2:7" s="146" customFormat="1" ht="12.75">
      <c r="B637" s="142"/>
      <c r="C637" s="143"/>
      <c r="D637" s="144"/>
      <c r="E637" s="144"/>
      <c r="F637" s="144"/>
      <c r="G637" s="145"/>
    </row>
    <row r="638" spans="2:7" s="146" customFormat="1" ht="12.75">
      <c r="B638" s="142"/>
      <c r="C638" s="143"/>
      <c r="D638" s="144"/>
      <c r="E638" s="144"/>
      <c r="F638" s="144"/>
      <c r="G638" s="145"/>
    </row>
    <row r="639" spans="2:7" s="146" customFormat="1" ht="12.75">
      <c r="B639" s="142"/>
      <c r="C639" s="143"/>
      <c r="D639" s="144"/>
      <c r="E639" s="144"/>
      <c r="F639" s="144"/>
      <c r="G639" s="145"/>
    </row>
    <row r="640" spans="2:7" s="146" customFormat="1" ht="12.75">
      <c r="B640" s="142"/>
      <c r="C640" s="143"/>
      <c r="D640" s="144"/>
      <c r="E640" s="144"/>
      <c r="F640" s="144"/>
      <c r="G640" s="145"/>
    </row>
    <row r="641" spans="2:7" s="146" customFormat="1" ht="12.75">
      <c r="B641" s="142"/>
      <c r="C641" s="143"/>
      <c r="D641" s="144"/>
      <c r="E641" s="144"/>
      <c r="F641" s="144"/>
      <c r="G641" s="145"/>
    </row>
    <row r="642" spans="2:7" s="146" customFormat="1" ht="12.75">
      <c r="B642" s="142"/>
      <c r="C642" s="143"/>
      <c r="D642" s="144"/>
      <c r="E642" s="144"/>
      <c r="F642" s="144"/>
      <c r="G642" s="145"/>
    </row>
    <row r="643" spans="2:7" s="146" customFormat="1" ht="12.75">
      <c r="B643" s="142"/>
      <c r="C643" s="143"/>
      <c r="D643" s="144"/>
      <c r="E643" s="144"/>
      <c r="F643" s="144"/>
      <c r="G643" s="145"/>
    </row>
    <row r="644" spans="2:7" s="146" customFormat="1" ht="12.75">
      <c r="B644" s="142"/>
      <c r="C644" s="143"/>
      <c r="D644" s="144"/>
      <c r="E644" s="144"/>
      <c r="F644" s="144"/>
      <c r="G644" s="145"/>
    </row>
    <row r="645" spans="2:7" s="146" customFormat="1" ht="12.75">
      <c r="B645" s="142"/>
      <c r="C645" s="143"/>
      <c r="D645" s="144"/>
      <c r="E645" s="144"/>
      <c r="F645" s="144"/>
      <c r="G645" s="145"/>
    </row>
    <row r="646" spans="2:7" s="146" customFormat="1" ht="12.75">
      <c r="B646" s="142"/>
      <c r="C646" s="143"/>
      <c r="D646" s="144"/>
      <c r="E646" s="144"/>
      <c r="F646" s="144"/>
      <c r="G646" s="145"/>
    </row>
    <row r="647" spans="2:7" s="146" customFormat="1" ht="12.75">
      <c r="B647" s="142"/>
      <c r="C647" s="143"/>
      <c r="D647" s="144"/>
      <c r="E647" s="144"/>
      <c r="F647" s="144"/>
      <c r="G647" s="145"/>
    </row>
    <row r="648" spans="2:7" s="146" customFormat="1" ht="12.75">
      <c r="B648" s="142"/>
      <c r="C648" s="143"/>
      <c r="D648" s="144"/>
      <c r="E648" s="144"/>
      <c r="F648" s="144"/>
      <c r="G648" s="145"/>
    </row>
    <row r="649" spans="2:7" s="146" customFormat="1" ht="12.75">
      <c r="B649" s="142"/>
      <c r="C649" s="143"/>
      <c r="D649" s="144"/>
      <c r="E649" s="144"/>
      <c r="F649" s="144"/>
      <c r="G649" s="145"/>
    </row>
    <row r="650" spans="2:7" s="146" customFormat="1" ht="12.75">
      <c r="B650" s="142"/>
      <c r="C650" s="143"/>
      <c r="D650" s="144"/>
      <c r="E650" s="144"/>
      <c r="F650" s="144"/>
      <c r="G650" s="145"/>
    </row>
    <row r="651" spans="2:7" s="146" customFormat="1" ht="12.75">
      <c r="B651" s="142"/>
      <c r="C651" s="143"/>
      <c r="D651" s="144"/>
      <c r="E651" s="144"/>
      <c r="F651" s="144"/>
      <c r="G651" s="145"/>
    </row>
    <row r="652" spans="2:7" s="146" customFormat="1" ht="12.75">
      <c r="B652" s="142"/>
      <c r="C652" s="143"/>
      <c r="D652" s="144"/>
      <c r="E652" s="144"/>
      <c r="F652" s="144"/>
      <c r="G652" s="145"/>
    </row>
    <row r="653" spans="2:7" s="146" customFormat="1" ht="12.75">
      <c r="B653" s="142"/>
      <c r="C653" s="143"/>
      <c r="D653" s="144"/>
      <c r="E653" s="144"/>
      <c r="F653" s="144"/>
      <c r="G653" s="145"/>
    </row>
    <row r="654" spans="2:7" s="146" customFormat="1" ht="12.75">
      <c r="B654" s="142"/>
      <c r="C654" s="143"/>
      <c r="D654" s="144"/>
      <c r="E654" s="144"/>
      <c r="F654" s="144"/>
      <c r="G654" s="145"/>
    </row>
    <row r="655" spans="2:7" s="146" customFormat="1" ht="12.75">
      <c r="B655" s="142"/>
      <c r="C655" s="143"/>
      <c r="D655" s="144"/>
      <c r="E655" s="144"/>
      <c r="F655" s="144"/>
      <c r="G655" s="145"/>
    </row>
    <row r="656" spans="2:7" s="146" customFormat="1" ht="12.75">
      <c r="B656" s="142"/>
      <c r="C656" s="143"/>
      <c r="D656" s="144"/>
      <c r="E656" s="144"/>
      <c r="F656" s="144"/>
      <c r="G656" s="145"/>
    </row>
    <row r="657" spans="2:7" s="146" customFormat="1" ht="12.75">
      <c r="B657" s="142"/>
      <c r="C657" s="143"/>
      <c r="D657" s="144"/>
      <c r="E657" s="144"/>
      <c r="F657" s="144"/>
      <c r="G657" s="145"/>
    </row>
    <row r="658" spans="2:7" s="146" customFormat="1" ht="12.75">
      <c r="B658" s="142"/>
      <c r="C658" s="143"/>
      <c r="D658" s="144"/>
      <c r="E658" s="144"/>
      <c r="F658" s="144"/>
      <c r="G658" s="145"/>
    </row>
    <row r="659" spans="2:7" s="146" customFormat="1" ht="12.75">
      <c r="B659" s="142"/>
      <c r="C659" s="143"/>
      <c r="D659" s="144"/>
      <c r="E659" s="144"/>
      <c r="F659" s="144"/>
      <c r="G659" s="145"/>
    </row>
    <row r="660" spans="2:7" s="146" customFormat="1" ht="12.75">
      <c r="B660" s="142"/>
      <c r="C660" s="143"/>
      <c r="D660" s="144"/>
      <c r="E660" s="144"/>
      <c r="F660" s="144"/>
      <c r="G660" s="145"/>
    </row>
    <row r="661" spans="2:7" s="146" customFormat="1" ht="12.75">
      <c r="B661" s="142"/>
      <c r="C661" s="143"/>
      <c r="D661" s="144"/>
      <c r="E661" s="144"/>
      <c r="F661" s="144"/>
      <c r="G661" s="145"/>
    </row>
    <row r="662" spans="2:7" s="146" customFormat="1" ht="12.75">
      <c r="B662" s="142"/>
      <c r="C662" s="143"/>
      <c r="D662" s="144"/>
      <c r="E662" s="144"/>
      <c r="F662" s="144"/>
      <c r="G662" s="145"/>
    </row>
    <row r="663" spans="2:7" s="146" customFormat="1" ht="12.75">
      <c r="B663" s="142"/>
      <c r="C663" s="143"/>
      <c r="D663" s="144"/>
      <c r="E663" s="144"/>
      <c r="F663" s="144"/>
      <c r="G663" s="145"/>
    </row>
    <row r="664" spans="2:7" s="146" customFormat="1" ht="12.75">
      <c r="B664" s="142"/>
      <c r="C664" s="143"/>
      <c r="D664" s="144"/>
      <c r="E664" s="144"/>
      <c r="F664" s="144"/>
      <c r="G664" s="145"/>
    </row>
    <row r="665" spans="2:7" s="146" customFormat="1" ht="12.75">
      <c r="B665" s="142"/>
      <c r="C665" s="143"/>
      <c r="D665" s="144"/>
      <c r="E665" s="144"/>
      <c r="F665" s="144"/>
      <c r="G665" s="145"/>
    </row>
    <row r="666" spans="2:7" s="146" customFormat="1" ht="12.75">
      <c r="B666" s="142"/>
      <c r="C666" s="143"/>
      <c r="D666" s="144"/>
      <c r="E666" s="144"/>
      <c r="F666" s="144"/>
      <c r="G666" s="145"/>
    </row>
    <row r="667" spans="2:7" s="146" customFormat="1" ht="12.75">
      <c r="B667" s="142"/>
      <c r="C667" s="143"/>
      <c r="D667" s="144"/>
      <c r="E667" s="144"/>
      <c r="F667" s="144"/>
      <c r="G667" s="145"/>
    </row>
    <row r="668" spans="2:7" s="146" customFormat="1" ht="12.75">
      <c r="B668" s="142"/>
      <c r="C668" s="143"/>
      <c r="D668" s="144"/>
      <c r="E668" s="144"/>
      <c r="F668" s="144"/>
      <c r="G668" s="145"/>
    </row>
    <row r="669" spans="2:7" s="146" customFormat="1" ht="12.75">
      <c r="B669" s="142"/>
      <c r="C669" s="143"/>
      <c r="D669" s="144"/>
      <c r="E669" s="144"/>
      <c r="F669" s="144"/>
      <c r="G669" s="145"/>
    </row>
    <row r="670" spans="2:7" s="146" customFormat="1" ht="12.75">
      <c r="B670" s="142"/>
      <c r="C670" s="143"/>
      <c r="D670" s="144"/>
      <c r="E670" s="144"/>
      <c r="F670" s="144"/>
      <c r="G670" s="145"/>
    </row>
    <row r="671" spans="2:7" s="146" customFormat="1" ht="12.75">
      <c r="B671" s="142"/>
      <c r="C671" s="143"/>
      <c r="D671" s="144"/>
      <c r="E671" s="144"/>
      <c r="F671" s="144"/>
      <c r="G671" s="145"/>
    </row>
    <row r="672" spans="2:7" s="146" customFormat="1" ht="12.75">
      <c r="B672" s="142"/>
      <c r="C672" s="143"/>
      <c r="D672" s="144"/>
      <c r="E672" s="144"/>
      <c r="F672" s="144"/>
      <c r="G672" s="145"/>
    </row>
    <row r="673" spans="2:7" s="146" customFormat="1" ht="12.75">
      <c r="B673" s="142"/>
      <c r="C673" s="143"/>
      <c r="D673" s="144"/>
      <c r="E673" s="144"/>
      <c r="F673" s="144"/>
      <c r="G673" s="145"/>
    </row>
    <row r="674" spans="2:7" s="146" customFormat="1" ht="12.75">
      <c r="B674" s="142"/>
      <c r="C674" s="143"/>
      <c r="D674" s="144"/>
      <c r="E674" s="144"/>
      <c r="F674" s="144"/>
      <c r="G674" s="145"/>
    </row>
    <row r="675" spans="2:7" s="146" customFormat="1" ht="12.75">
      <c r="B675" s="142"/>
      <c r="C675" s="143"/>
      <c r="D675" s="144"/>
      <c r="E675" s="144"/>
      <c r="F675" s="144"/>
      <c r="G675" s="145"/>
    </row>
    <row r="676" spans="2:7" s="146" customFormat="1" ht="12.75">
      <c r="B676" s="142"/>
      <c r="C676" s="143"/>
      <c r="D676" s="144"/>
      <c r="E676" s="144"/>
      <c r="F676" s="144"/>
      <c r="G676" s="145"/>
    </row>
    <row r="677" spans="2:7" s="146" customFormat="1" ht="12.75">
      <c r="B677" s="142"/>
      <c r="C677" s="143"/>
      <c r="D677" s="144"/>
      <c r="E677" s="144"/>
      <c r="F677" s="144"/>
      <c r="G677" s="145"/>
    </row>
    <row r="678" spans="2:7" s="146" customFormat="1" ht="12.75">
      <c r="B678" s="142"/>
      <c r="C678" s="143"/>
      <c r="D678" s="144"/>
      <c r="E678" s="144"/>
      <c r="F678" s="144"/>
      <c r="G678" s="145"/>
    </row>
    <row r="679" spans="2:7" s="146" customFormat="1" ht="12.75">
      <c r="B679" s="142"/>
      <c r="C679" s="143"/>
      <c r="D679" s="144"/>
      <c r="E679" s="144"/>
      <c r="F679" s="144"/>
      <c r="G679" s="145"/>
    </row>
    <row r="680" spans="2:7" s="146" customFormat="1" ht="12.75">
      <c r="B680" s="142"/>
      <c r="C680" s="143"/>
      <c r="D680" s="144"/>
      <c r="E680" s="144"/>
      <c r="F680" s="144"/>
      <c r="G680" s="145"/>
    </row>
    <row r="681" spans="2:7" s="146" customFormat="1" ht="12.75">
      <c r="B681" s="142"/>
      <c r="C681" s="143"/>
      <c r="D681" s="144"/>
      <c r="E681" s="144"/>
      <c r="F681" s="144"/>
      <c r="G681" s="145"/>
    </row>
    <row r="682" spans="2:7" s="146" customFormat="1" ht="12.75">
      <c r="B682" s="142"/>
      <c r="C682" s="143"/>
      <c r="D682" s="144"/>
      <c r="E682" s="144"/>
      <c r="F682" s="144"/>
      <c r="G682" s="145"/>
    </row>
    <row r="683" spans="2:7" s="146" customFormat="1" ht="12.75">
      <c r="B683" s="142"/>
      <c r="C683" s="143"/>
      <c r="D683" s="144"/>
      <c r="E683" s="144"/>
      <c r="F683" s="144"/>
      <c r="G683" s="145"/>
    </row>
    <row r="684" spans="2:7" s="146" customFormat="1" ht="12.75">
      <c r="B684" s="142"/>
      <c r="C684" s="143"/>
      <c r="D684" s="144"/>
      <c r="E684" s="144"/>
      <c r="F684" s="144"/>
      <c r="G684" s="145"/>
    </row>
    <row r="685" spans="2:7" s="146" customFormat="1" ht="12.75">
      <c r="B685" s="142"/>
      <c r="C685" s="143"/>
      <c r="D685" s="144"/>
      <c r="E685" s="144"/>
      <c r="F685" s="144"/>
      <c r="G685" s="145"/>
    </row>
    <row r="686" spans="2:7" s="146" customFormat="1" ht="12.75">
      <c r="B686" s="142"/>
      <c r="C686" s="143"/>
      <c r="D686" s="144"/>
      <c r="E686" s="144"/>
      <c r="F686" s="144"/>
      <c r="G686" s="145"/>
    </row>
    <row r="687" spans="2:7" s="146" customFormat="1" ht="12.75">
      <c r="B687" s="142"/>
      <c r="C687" s="143"/>
      <c r="D687" s="144"/>
      <c r="E687" s="144"/>
      <c r="F687" s="144"/>
      <c r="G687" s="145"/>
    </row>
    <row r="688" spans="2:7" s="146" customFormat="1" ht="12.75">
      <c r="B688" s="142"/>
      <c r="C688" s="143"/>
      <c r="D688" s="144"/>
      <c r="E688" s="144"/>
      <c r="F688" s="144"/>
      <c r="G688" s="145"/>
    </row>
    <row r="689" spans="2:7" s="146" customFormat="1" ht="12.75">
      <c r="B689" s="142"/>
      <c r="C689" s="143"/>
      <c r="D689" s="144"/>
      <c r="E689" s="144"/>
      <c r="F689" s="144"/>
      <c r="G689" s="145"/>
    </row>
    <row r="690" spans="2:7" s="146" customFormat="1" ht="12.75">
      <c r="B690" s="142"/>
      <c r="C690" s="143"/>
      <c r="D690" s="144"/>
      <c r="E690" s="144"/>
      <c r="F690" s="144"/>
      <c r="G690" s="145"/>
    </row>
    <row r="691" spans="2:7" s="146" customFormat="1" ht="12.75">
      <c r="B691" s="142"/>
      <c r="C691" s="143"/>
      <c r="D691" s="144"/>
      <c r="E691" s="144"/>
      <c r="F691" s="144"/>
      <c r="G691" s="145"/>
    </row>
    <row r="692" spans="2:7" s="146" customFormat="1" ht="12.75">
      <c r="B692" s="142"/>
      <c r="C692" s="143"/>
      <c r="D692" s="144"/>
      <c r="E692" s="144"/>
      <c r="F692" s="144"/>
      <c r="G692" s="145"/>
    </row>
    <row r="693" spans="2:7" s="146" customFormat="1" ht="12.75">
      <c r="B693" s="142"/>
      <c r="C693" s="143"/>
      <c r="D693" s="144"/>
      <c r="E693" s="144"/>
      <c r="F693" s="144"/>
      <c r="G693" s="145"/>
    </row>
    <row r="694" spans="2:7" s="146" customFormat="1" ht="12.75">
      <c r="B694" s="142"/>
      <c r="C694" s="143"/>
      <c r="D694" s="144"/>
      <c r="E694" s="144"/>
      <c r="F694" s="144"/>
      <c r="G694" s="145"/>
    </row>
    <row r="695" spans="2:7" s="146" customFormat="1" ht="12.75">
      <c r="B695" s="142"/>
      <c r="C695" s="143"/>
      <c r="D695" s="144"/>
      <c r="E695" s="144"/>
      <c r="F695" s="144"/>
      <c r="G695" s="145"/>
    </row>
    <row r="696" spans="2:7" s="146" customFormat="1" ht="12.75">
      <c r="B696" s="142"/>
      <c r="C696" s="143"/>
      <c r="D696" s="144"/>
      <c r="E696" s="144"/>
      <c r="F696" s="144"/>
      <c r="G696" s="145"/>
    </row>
    <row r="697" spans="2:7" s="146" customFormat="1" ht="12.75">
      <c r="B697" s="142"/>
      <c r="C697" s="143"/>
      <c r="D697" s="144"/>
      <c r="E697" s="144"/>
      <c r="F697" s="144"/>
      <c r="G697" s="145"/>
    </row>
    <row r="698" spans="2:7" s="146" customFormat="1" ht="12.75">
      <c r="B698" s="142"/>
      <c r="C698" s="143"/>
      <c r="D698" s="144"/>
      <c r="E698" s="144"/>
      <c r="F698" s="144"/>
      <c r="G698" s="145"/>
    </row>
    <row r="699" spans="2:7" s="146" customFormat="1" ht="12.75">
      <c r="B699" s="142"/>
      <c r="C699" s="143"/>
      <c r="D699" s="144"/>
      <c r="E699" s="144"/>
      <c r="F699" s="144"/>
      <c r="G699" s="145"/>
    </row>
    <row r="700" spans="2:7" s="146" customFormat="1" ht="12.75">
      <c r="B700" s="142"/>
      <c r="C700" s="143"/>
      <c r="D700" s="144"/>
      <c r="E700" s="144"/>
      <c r="F700" s="144"/>
      <c r="G700" s="145"/>
    </row>
    <row r="701" spans="2:7" s="146" customFormat="1" ht="12.75">
      <c r="B701" s="142"/>
      <c r="C701" s="143"/>
      <c r="D701" s="144"/>
      <c r="E701" s="144"/>
      <c r="F701" s="144"/>
      <c r="G701" s="145"/>
    </row>
    <row r="702" spans="2:7" s="146" customFormat="1" ht="12.75">
      <c r="B702" s="142"/>
      <c r="C702" s="143"/>
      <c r="D702" s="144"/>
      <c r="E702" s="144"/>
      <c r="F702" s="144"/>
      <c r="G702" s="145"/>
    </row>
    <row r="703" spans="2:7" s="146" customFormat="1" ht="12.75">
      <c r="B703" s="142"/>
      <c r="C703" s="143"/>
      <c r="D703" s="144"/>
      <c r="E703" s="144"/>
      <c r="F703" s="144"/>
      <c r="G703" s="145"/>
    </row>
    <row r="704" spans="2:7" s="146" customFormat="1" ht="12.75">
      <c r="B704" s="142"/>
      <c r="C704" s="143"/>
      <c r="D704" s="144"/>
      <c r="E704" s="144"/>
      <c r="F704" s="144"/>
      <c r="G704" s="145"/>
    </row>
    <row r="705" spans="2:7" s="146" customFormat="1" ht="12.75">
      <c r="B705" s="142"/>
      <c r="C705" s="143"/>
      <c r="D705" s="144"/>
      <c r="E705" s="144"/>
      <c r="F705" s="144"/>
      <c r="G705" s="145"/>
    </row>
    <row r="706" spans="2:7" s="146" customFormat="1" ht="12.75">
      <c r="B706" s="142"/>
      <c r="C706" s="143"/>
      <c r="D706" s="144"/>
      <c r="E706" s="144"/>
      <c r="F706" s="144"/>
      <c r="G706" s="145"/>
    </row>
    <row r="707" spans="2:7" s="146" customFormat="1" ht="12.75">
      <c r="B707" s="142"/>
      <c r="C707" s="143"/>
      <c r="D707" s="144"/>
      <c r="E707" s="144"/>
      <c r="F707" s="144"/>
      <c r="G707" s="145"/>
    </row>
    <row r="708" spans="2:7" s="146" customFormat="1" ht="12.75">
      <c r="B708" s="142"/>
      <c r="C708" s="143"/>
      <c r="D708" s="144"/>
      <c r="E708" s="144"/>
      <c r="F708" s="144"/>
      <c r="G708" s="145"/>
    </row>
    <row r="709" spans="2:7" s="146" customFormat="1" ht="12.75">
      <c r="B709" s="142"/>
      <c r="C709" s="143"/>
      <c r="D709" s="144"/>
      <c r="E709" s="144"/>
      <c r="F709" s="144"/>
      <c r="G709" s="145"/>
    </row>
    <row r="710" spans="2:7" s="146" customFormat="1" ht="12.75">
      <c r="B710" s="142"/>
      <c r="C710" s="143"/>
      <c r="D710" s="144"/>
      <c r="E710" s="144"/>
      <c r="F710" s="144"/>
      <c r="G710" s="145"/>
    </row>
    <row r="711" spans="2:7" s="146" customFormat="1" ht="12.75">
      <c r="B711" s="142"/>
      <c r="C711" s="143"/>
      <c r="D711" s="144"/>
      <c r="E711" s="144"/>
      <c r="F711" s="144"/>
      <c r="G711" s="145"/>
    </row>
    <row r="712" spans="2:7" s="146" customFormat="1" ht="12.75">
      <c r="B712" s="142"/>
      <c r="C712" s="143"/>
      <c r="D712" s="144"/>
      <c r="E712" s="144"/>
      <c r="F712" s="144"/>
      <c r="G712" s="145"/>
    </row>
    <row r="713" spans="2:7" s="146" customFormat="1" ht="12.75">
      <c r="B713" s="142"/>
      <c r="C713" s="143"/>
      <c r="D713" s="144"/>
      <c r="E713" s="144"/>
      <c r="F713" s="144"/>
      <c r="G713" s="145"/>
    </row>
    <row r="714" spans="2:7" s="146" customFormat="1" ht="12.75">
      <c r="B714" s="142"/>
      <c r="C714" s="143"/>
      <c r="D714" s="144"/>
      <c r="E714" s="144"/>
      <c r="F714" s="144"/>
      <c r="G714" s="145"/>
    </row>
    <row r="715" spans="2:7" s="146" customFormat="1" ht="12.75">
      <c r="B715" s="142"/>
      <c r="C715" s="143"/>
      <c r="D715" s="144"/>
      <c r="E715" s="144"/>
      <c r="F715" s="144"/>
      <c r="G715" s="145"/>
    </row>
    <row r="716" spans="2:7" s="146" customFormat="1" ht="12.75">
      <c r="B716" s="142"/>
      <c r="C716" s="143"/>
      <c r="D716" s="144"/>
      <c r="E716" s="144"/>
      <c r="F716" s="144"/>
      <c r="G716" s="145"/>
    </row>
    <row r="717" spans="2:7" s="146" customFormat="1" ht="12.75">
      <c r="B717" s="142"/>
      <c r="C717" s="143"/>
      <c r="D717" s="144"/>
      <c r="E717" s="144"/>
      <c r="F717" s="144"/>
      <c r="G717" s="145"/>
    </row>
    <row r="718" spans="2:7" s="146" customFormat="1" ht="12.75">
      <c r="B718" s="142"/>
      <c r="C718" s="143"/>
      <c r="D718" s="144"/>
      <c r="E718" s="144"/>
      <c r="F718" s="144"/>
      <c r="G718" s="145"/>
    </row>
    <row r="719" spans="2:7" s="146" customFormat="1" ht="12.75">
      <c r="B719" s="142"/>
      <c r="C719" s="143"/>
      <c r="D719" s="144"/>
      <c r="E719" s="144"/>
      <c r="F719" s="144"/>
      <c r="G719" s="145"/>
    </row>
    <row r="720" spans="2:7" s="146" customFormat="1" ht="12.75">
      <c r="B720" s="142"/>
      <c r="C720" s="143"/>
      <c r="D720" s="144"/>
      <c r="E720" s="144"/>
      <c r="F720" s="144"/>
      <c r="G720" s="145"/>
    </row>
    <row r="721" spans="2:7" s="146" customFormat="1" ht="12.75">
      <c r="B721" s="142"/>
      <c r="C721" s="143"/>
      <c r="D721" s="144"/>
      <c r="E721" s="144"/>
      <c r="F721" s="144"/>
      <c r="G721" s="145"/>
    </row>
    <row r="722" spans="2:7" s="146" customFormat="1" ht="12.75">
      <c r="B722" s="142"/>
      <c r="C722" s="143"/>
      <c r="D722" s="144"/>
      <c r="E722" s="144"/>
      <c r="F722" s="144"/>
      <c r="G722" s="145"/>
    </row>
    <row r="723" spans="2:7" s="146" customFormat="1" ht="12.75">
      <c r="B723" s="142"/>
      <c r="C723" s="143"/>
      <c r="D723" s="144"/>
      <c r="E723" s="144"/>
      <c r="F723" s="144"/>
      <c r="G723" s="145"/>
    </row>
    <row r="724" spans="2:7" s="146" customFormat="1" ht="12.75">
      <c r="B724" s="142"/>
      <c r="C724" s="143"/>
      <c r="D724" s="144"/>
      <c r="E724" s="144"/>
      <c r="F724" s="144"/>
      <c r="G724" s="145"/>
    </row>
    <row r="725" spans="2:7" s="146" customFormat="1" ht="12.75">
      <c r="B725" s="142"/>
      <c r="C725" s="143"/>
      <c r="D725" s="144"/>
      <c r="E725" s="144"/>
      <c r="F725" s="144"/>
      <c r="G725" s="145"/>
    </row>
    <row r="726" spans="2:7" s="146" customFormat="1" ht="12.75">
      <c r="B726" s="142"/>
      <c r="C726" s="143"/>
      <c r="D726" s="144"/>
      <c r="E726" s="144"/>
      <c r="F726" s="144"/>
      <c r="G726" s="145"/>
    </row>
    <row r="727" spans="2:7" s="146" customFormat="1" ht="12.75">
      <c r="B727" s="142"/>
      <c r="C727" s="143"/>
      <c r="D727" s="144"/>
      <c r="E727" s="144"/>
      <c r="F727" s="144"/>
      <c r="G727" s="145"/>
    </row>
    <row r="728" spans="2:7" s="146" customFormat="1" ht="12.75">
      <c r="B728" s="142"/>
      <c r="C728" s="143"/>
      <c r="D728" s="144"/>
      <c r="E728" s="144"/>
      <c r="F728" s="144"/>
      <c r="G728" s="145"/>
    </row>
    <row r="729" spans="2:7" s="146" customFormat="1" ht="12.75">
      <c r="B729" s="142"/>
      <c r="C729" s="143"/>
      <c r="D729" s="144"/>
      <c r="E729" s="144"/>
      <c r="F729" s="144"/>
      <c r="G729" s="145"/>
    </row>
    <row r="730" spans="2:7" s="146" customFormat="1" ht="12.75">
      <c r="B730" s="142"/>
      <c r="C730" s="143"/>
      <c r="D730" s="144"/>
      <c r="E730" s="144"/>
      <c r="F730" s="144"/>
      <c r="G730" s="145"/>
    </row>
    <row r="731" spans="2:7" s="146" customFormat="1" ht="12.75">
      <c r="B731" s="142"/>
      <c r="C731" s="143"/>
      <c r="D731" s="144"/>
      <c r="E731" s="144"/>
      <c r="F731" s="144"/>
      <c r="G731" s="145"/>
    </row>
    <row r="732" spans="2:7" s="146" customFormat="1" ht="12.75">
      <c r="B732" s="142"/>
      <c r="C732" s="143"/>
      <c r="D732" s="144"/>
      <c r="E732" s="144"/>
      <c r="F732" s="144"/>
      <c r="G732" s="145"/>
    </row>
    <row r="733" spans="2:7" s="146" customFormat="1" ht="12.75">
      <c r="B733" s="142"/>
      <c r="C733" s="143"/>
      <c r="D733" s="144"/>
      <c r="E733" s="144"/>
      <c r="F733" s="144"/>
      <c r="G733" s="145"/>
    </row>
    <row r="734" spans="2:7" s="146" customFormat="1" ht="12.75">
      <c r="B734" s="142"/>
      <c r="C734" s="143"/>
      <c r="D734" s="144"/>
      <c r="E734" s="144"/>
      <c r="F734" s="144"/>
      <c r="G734" s="145"/>
    </row>
    <row r="735" spans="2:7" s="146" customFormat="1" ht="12.75">
      <c r="B735" s="142"/>
      <c r="C735" s="143"/>
      <c r="D735" s="144"/>
      <c r="E735" s="144"/>
      <c r="F735" s="144"/>
      <c r="G735" s="145"/>
    </row>
    <row r="736" spans="2:7" s="146" customFormat="1" ht="12.75">
      <c r="B736" s="142"/>
      <c r="C736" s="143"/>
      <c r="D736" s="144"/>
      <c r="E736" s="144"/>
      <c r="F736" s="144"/>
      <c r="G736" s="145"/>
    </row>
    <row r="737" spans="2:7" s="146" customFormat="1" ht="12.75">
      <c r="B737" s="142"/>
      <c r="C737" s="143"/>
      <c r="D737" s="144"/>
      <c r="E737" s="144"/>
      <c r="F737" s="144"/>
      <c r="G737" s="145"/>
    </row>
    <row r="738" spans="2:7" s="146" customFormat="1" ht="12.75">
      <c r="B738" s="142"/>
      <c r="C738" s="143"/>
      <c r="D738" s="144"/>
      <c r="E738" s="144"/>
      <c r="F738" s="144"/>
      <c r="G738" s="145"/>
    </row>
    <row r="739" spans="2:7" s="146" customFormat="1" ht="12.75">
      <c r="B739" s="142"/>
      <c r="C739" s="143"/>
      <c r="D739" s="144"/>
      <c r="E739" s="144"/>
      <c r="F739" s="144"/>
      <c r="G739" s="145"/>
    </row>
    <row r="740" spans="2:7" s="146" customFormat="1" ht="12.75">
      <c r="B740" s="142"/>
      <c r="C740" s="143"/>
      <c r="D740" s="144"/>
      <c r="E740" s="144"/>
      <c r="F740" s="144"/>
      <c r="G740" s="145"/>
    </row>
    <row r="741" spans="2:7" s="146" customFormat="1" ht="12.75">
      <c r="B741" s="142"/>
      <c r="C741" s="143"/>
      <c r="D741" s="144"/>
      <c r="E741" s="144"/>
      <c r="F741" s="144"/>
      <c r="G741" s="145"/>
    </row>
    <row r="742" spans="2:7" s="146" customFormat="1" ht="12.75">
      <c r="B742" s="142"/>
      <c r="C742" s="143"/>
      <c r="D742" s="144"/>
      <c r="E742" s="144"/>
      <c r="F742" s="144"/>
      <c r="G742" s="145"/>
    </row>
    <row r="743" spans="2:7" s="146" customFormat="1" ht="12.75">
      <c r="B743" s="142"/>
      <c r="C743" s="143"/>
      <c r="D743" s="144"/>
      <c r="E743" s="144"/>
      <c r="F743" s="144"/>
      <c r="G743" s="145"/>
    </row>
    <row r="744" spans="2:7" s="146" customFormat="1" ht="12.75">
      <c r="B744" s="142"/>
      <c r="C744" s="143"/>
      <c r="D744" s="144"/>
      <c r="E744" s="144"/>
      <c r="F744" s="144"/>
      <c r="G744" s="145"/>
    </row>
    <row r="745" spans="2:7" s="146" customFormat="1" ht="12.75">
      <c r="B745" s="142"/>
      <c r="C745" s="143"/>
      <c r="D745" s="144"/>
      <c r="E745" s="144"/>
      <c r="F745" s="144"/>
      <c r="G745" s="145"/>
    </row>
    <row r="746" spans="2:7" s="146" customFormat="1" ht="12.75">
      <c r="B746" s="142"/>
      <c r="C746" s="143"/>
      <c r="D746" s="144"/>
      <c r="E746" s="144"/>
      <c r="F746" s="144"/>
      <c r="G746" s="145"/>
    </row>
    <row r="747" spans="2:7" s="146" customFormat="1" ht="12.75">
      <c r="B747" s="142"/>
      <c r="C747" s="143"/>
      <c r="D747" s="144"/>
      <c r="E747" s="144"/>
      <c r="F747" s="144"/>
      <c r="G747" s="145"/>
    </row>
    <row r="748" spans="2:7" s="146" customFormat="1" ht="12.75">
      <c r="B748" s="142"/>
      <c r="C748" s="143"/>
      <c r="D748" s="144"/>
      <c r="E748" s="144"/>
      <c r="F748" s="144"/>
      <c r="G748" s="145"/>
    </row>
    <row r="749" spans="2:7" s="146" customFormat="1" ht="12.75">
      <c r="B749" s="142"/>
      <c r="C749" s="143"/>
      <c r="D749" s="144"/>
      <c r="E749" s="144"/>
      <c r="F749" s="144"/>
      <c r="G749" s="145"/>
    </row>
    <row r="750" spans="2:7" s="146" customFormat="1" ht="12.75">
      <c r="B750" s="142"/>
      <c r="C750" s="143"/>
      <c r="D750" s="144"/>
      <c r="E750" s="144"/>
      <c r="F750" s="144"/>
      <c r="G750" s="145"/>
    </row>
    <row r="751" spans="2:7" s="146" customFormat="1" ht="12.75">
      <c r="B751" s="142"/>
      <c r="C751" s="143"/>
      <c r="D751" s="144"/>
      <c r="E751" s="144"/>
      <c r="F751" s="144"/>
      <c r="G751" s="145"/>
    </row>
    <row r="752" spans="2:7" s="146" customFormat="1" ht="12.75">
      <c r="B752" s="142"/>
      <c r="C752" s="143"/>
      <c r="D752" s="144"/>
      <c r="E752" s="144"/>
      <c r="F752" s="144"/>
      <c r="G752" s="145"/>
    </row>
    <row r="753" spans="2:7" s="146" customFormat="1" ht="12.75">
      <c r="B753" s="142"/>
      <c r="C753" s="143"/>
      <c r="D753" s="144"/>
      <c r="E753" s="144"/>
      <c r="F753" s="144"/>
      <c r="G753" s="145"/>
    </row>
    <row r="754" spans="2:7" s="146" customFormat="1" ht="12.75">
      <c r="B754" s="142"/>
      <c r="C754" s="143"/>
      <c r="D754" s="144"/>
      <c r="E754" s="144"/>
      <c r="F754" s="144"/>
      <c r="G754" s="145"/>
    </row>
    <row r="755" spans="2:7" s="146" customFormat="1" ht="12.75">
      <c r="B755" s="142"/>
      <c r="C755" s="143"/>
      <c r="D755" s="144"/>
      <c r="E755" s="144"/>
      <c r="F755" s="144"/>
      <c r="G755" s="145"/>
    </row>
    <row r="756" spans="2:7" s="146" customFormat="1" ht="12.75">
      <c r="B756" s="142"/>
      <c r="C756" s="143"/>
      <c r="D756" s="144"/>
      <c r="E756" s="144"/>
      <c r="F756" s="144"/>
      <c r="G756" s="145"/>
    </row>
    <row r="757" spans="2:7" s="146" customFormat="1" ht="12.75">
      <c r="B757" s="142"/>
      <c r="C757" s="143"/>
      <c r="D757" s="144"/>
      <c r="E757" s="144"/>
      <c r="F757" s="144"/>
      <c r="G757" s="145"/>
    </row>
    <row r="758" spans="2:7" s="146" customFormat="1" ht="12.75">
      <c r="B758" s="142"/>
      <c r="C758" s="143"/>
      <c r="D758" s="144"/>
      <c r="E758" s="144"/>
      <c r="F758" s="144"/>
      <c r="G758" s="145"/>
    </row>
    <row r="759" spans="2:7" s="146" customFormat="1" ht="12.75">
      <c r="B759" s="142"/>
      <c r="C759" s="143"/>
      <c r="D759" s="144"/>
      <c r="E759" s="144"/>
      <c r="F759" s="144"/>
      <c r="G759" s="145"/>
    </row>
    <row r="760" spans="2:7" s="146" customFormat="1" ht="12.75">
      <c r="B760" s="142"/>
      <c r="C760" s="143"/>
      <c r="D760" s="144"/>
      <c r="E760" s="144"/>
      <c r="F760" s="144"/>
      <c r="G760" s="145"/>
    </row>
    <row r="761" spans="2:7" s="146" customFormat="1" ht="12.75">
      <c r="B761" s="142"/>
      <c r="C761" s="143"/>
      <c r="D761" s="144"/>
      <c r="E761" s="144"/>
      <c r="F761" s="144"/>
      <c r="G761" s="145"/>
    </row>
    <row r="762" spans="2:7" s="146" customFormat="1" ht="12.75">
      <c r="B762" s="142"/>
      <c r="C762" s="143"/>
      <c r="D762" s="144"/>
      <c r="E762" s="144"/>
      <c r="F762" s="144"/>
      <c r="G762" s="145"/>
    </row>
    <row r="763" spans="2:7" s="146" customFormat="1" ht="12.75">
      <c r="B763" s="142"/>
      <c r="C763" s="143"/>
      <c r="D763" s="144"/>
      <c r="E763" s="144"/>
      <c r="F763" s="144"/>
      <c r="G763" s="145"/>
    </row>
    <row r="764" spans="2:7" s="146" customFormat="1" ht="12.75">
      <c r="B764" s="142"/>
      <c r="C764" s="143"/>
      <c r="D764" s="144"/>
      <c r="E764" s="144"/>
      <c r="F764" s="144"/>
      <c r="G764" s="145"/>
    </row>
    <row r="765" spans="2:7" s="146" customFormat="1" ht="12.75">
      <c r="B765" s="142"/>
      <c r="C765" s="143"/>
      <c r="D765" s="144"/>
      <c r="E765" s="144"/>
      <c r="F765" s="144"/>
      <c r="G765" s="145"/>
    </row>
    <row r="766" spans="2:7" s="146" customFormat="1" ht="12.75">
      <c r="B766" s="142"/>
      <c r="C766" s="143"/>
      <c r="D766" s="144"/>
      <c r="E766" s="144"/>
      <c r="F766" s="144"/>
      <c r="G766" s="145"/>
    </row>
    <row r="767" spans="2:7" s="146" customFormat="1" ht="12.75">
      <c r="B767" s="142"/>
      <c r="C767" s="143"/>
      <c r="D767" s="144"/>
      <c r="E767" s="144"/>
      <c r="F767" s="144"/>
      <c r="G767" s="145"/>
    </row>
    <row r="768" spans="2:7" s="146" customFormat="1" ht="12.75">
      <c r="B768" s="142"/>
      <c r="C768" s="143"/>
      <c r="D768" s="144"/>
      <c r="E768" s="144"/>
      <c r="F768" s="144"/>
      <c r="G768" s="145"/>
    </row>
    <row r="769" spans="2:7" s="146" customFormat="1" ht="12.75">
      <c r="B769" s="142"/>
      <c r="C769" s="143"/>
      <c r="D769" s="144"/>
      <c r="E769" s="144"/>
      <c r="F769" s="144"/>
      <c r="G769" s="145"/>
    </row>
    <row r="770" spans="2:7" s="146" customFormat="1" ht="12.75">
      <c r="B770" s="142"/>
      <c r="C770" s="143"/>
      <c r="D770" s="144"/>
      <c r="E770" s="144"/>
      <c r="F770" s="144"/>
      <c r="G770" s="145"/>
    </row>
    <row r="771" spans="2:7" s="146" customFormat="1" ht="12.75">
      <c r="B771" s="142"/>
      <c r="C771" s="143"/>
      <c r="D771" s="144"/>
      <c r="E771" s="144"/>
      <c r="F771" s="144"/>
      <c r="G771" s="145"/>
    </row>
    <row r="772" spans="2:7" s="146" customFormat="1" ht="12.75">
      <c r="B772" s="142"/>
      <c r="C772" s="143"/>
      <c r="D772" s="144"/>
      <c r="E772" s="144"/>
      <c r="F772" s="144"/>
      <c r="G772" s="145"/>
    </row>
    <row r="773" spans="2:7" s="146" customFormat="1" ht="12.75">
      <c r="B773" s="142"/>
      <c r="C773" s="143"/>
      <c r="D773" s="144"/>
      <c r="E773" s="144"/>
      <c r="F773" s="144"/>
      <c r="G773" s="145"/>
    </row>
    <row r="774" spans="2:7" s="146" customFormat="1" ht="12.75">
      <c r="B774" s="142"/>
      <c r="C774" s="143"/>
      <c r="D774" s="144"/>
      <c r="E774" s="144"/>
      <c r="F774" s="144"/>
      <c r="G774" s="145"/>
    </row>
    <row r="775" spans="2:7" s="146" customFormat="1" ht="12.75">
      <c r="B775" s="142"/>
      <c r="C775" s="143"/>
      <c r="D775" s="144"/>
      <c r="E775" s="144"/>
      <c r="F775" s="144"/>
      <c r="G775" s="145"/>
    </row>
    <row r="776" spans="2:7" s="146" customFormat="1" ht="12.75">
      <c r="B776" s="142"/>
      <c r="C776" s="143"/>
      <c r="D776" s="144"/>
      <c r="E776" s="144"/>
      <c r="F776" s="144"/>
      <c r="G776" s="145"/>
    </row>
    <row r="777" spans="2:7" s="146" customFormat="1" ht="12.75">
      <c r="B777" s="142"/>
      <c r="C777" s="143"/>
      <c r="D777" s="144"/>
      <c r="E777" s="144"/>
      <c r="F777" s="144"/>
      <c r="G777" s="145"/>
    </row>
    <row r="778" spans="2:7" s="146" customFormat="1" ht="12.75">
      <c r="B778" s="142"/>
      <c r="C778" s="143"/>
      <c r="D778" s="144"/>
      <c r="E778" s="144"/>
      <c r="F778" s="144"/>
      <c r="G778" s="145"/>
    </row>
    <row r="779" spans="2:7" s="146" customFormat="1" ht="12.75">
      <c r="B779" s="142"/>
      <c r="C779" s="143"/>
      <c r="D779" s="144"/>
      <c r="E779" s="144"/>
      <c r="F779" s="144"/>
      <c r="G779" s="145"/>
    </row>
    <row r="780" spans="2:7" s="146" customFormat="1" ht="12.75">
      <c r="B780" s="142"/>
      <c r="C780" s="143"/>
      <c r="D780" s="144"/>
      <c r="E780" s="144"/>
      <c r="F780" s="144"/>
      <c r="G780" s="145"/>
    </row>
    <row r="781" spans="2:7" s="146" customFormat="1" ht="12.75">
      <c r="B781" s="142"/>
      <c r="C781" s="143"/>
      <c r="D781" s="144"/>
      <c r="E781" s="144"/>
      <c r="F781" s="144"/>
      <c r="G781" s="145"/>
    </row>
    <row r="782" spans="2:7" s="146" customFormat="1" ht="12.75">
      <c r="B782" s="142"/>
      <c r="C782" s="143"/>
      <c r="D782" s="144"/>
      <c r="E782" s="144"/>
      <c r="F782" s="144"/>
      <c r="G782" s="145"/>
    </row>
    <row r="783" spans="2:7" s="146" customFormat="1" ht="12.75">
      <c r="B783" s="142"/>
      <c r="C783" s="143"/>
      <c r="D783" s="144"/>
      <c r="E783" s="144"/>
      <c r="F783" s="144"/>
      <c r="G783" s="145"/>
    </row>
    <row r="784" spans="2:7" s="146" customFormat="1" ht="12.75">
      <c r="B784" s="142"/>
      <c r="C784" s="143"/>
      <c r="D784" s="144"/>
      <c r="E784" s="144"/>
      <c r="F784" s="144"/>
      <c r="G784" s="145"/>
    </row>
    <row r="785" spans="2:7" s="146" customFormat="1" ht="12.75">
      <c r="B785" s="142"/>
      <c r="C785" s="143"/>
      <c r="D785" s="144"/>
      <c r="E785" s="144"/>
      <c r="F785" s="144"/>
      <c r="G785" s="145"/>
    </row>
    <row r="786" spans="2:7" s="146" customFormat="1" ht="12.75">
      <c r="B786" s="142"/>
      <c r="C786" s="143"/>
      <c r="D786" s="144"/>
      <c r="E786" s="144"/>
      <c r="F786" s="144"/>
      <c r="G786" s="145"/>
    </row>
    <row r="787" spans="2:7" s="146" customFormat="1" ht="12.75">
      <c r="B787" s="142"/>
      <c r="C787" s="143"/>
      <c r="D787" s="144"/>
      <c r="E787" s="144"/>
      <c r="F787" s="144"/>
      <c r="G787" s="145"/>
    </row>
    <row r="788" spans="2:7" s="146" customFormat="1" ht="12.75">
      <c r="B788" s="142"/>
      <c r="C788" s="143"/>
      <c r="D788" s="144"/>
      <c r="E788" s="144"/>
      <c r="F788" s="144"/>
      <c r="G788" s="145"/>
    </row>
    <row r="789" spans="2:7" s="146" customFormat="1" ht="12.75">
      <c r="B789" s="142"/>
      <c r="C789" s="143"/>
      <c r="D789" s="144"/>
      <c r="E789" s="144"/>
      <c r="F789" s="144"/>
      <c r="G789" s="145"/>
    </row>
    <row r="790" spans="2:7" s="146" customFormat="1" ht="12.75">
      <c r="B790" s="142"/>
      <c r="C790" s="143"/>
      <c r="D790" s="144"/>
      <c r="E790" s="144"/>
      <c r="F790" s="144"/>
      <c r="G790" s="145"/>
    </row>
    <row r="791" spans="2:7" s="146" customFormat="1" ht="12.75">
      <c r="B791" s="142"/>
      <c r="C791" s="143"/>
      <c r="D791" s="144"/>
      <c r="E791" s="144"/>
      <c r="F791" s="144"/>
      <c r="G791" s="145"/>
    </row>
    <row r="792" spans="2:7" s="146" customFormat="1" ht="12.75">
      <c r="B792" s="142"/>
      <c r="C792" s="143"/>
      <c r="D792" s="144"/>
      <c r="E792" s="144"/>
      <c r="F792" s="144"/>
      <c r="G792" s="145"/>
    </row>
    <row r="793" spans="2:7" s="146" customFormat="1" ht="12.75">
      <c r="B793" s="142"/>
      <c r="C793" s="143"/>
      <c r="D793" s="144"/>
      <c r="E793" s="144"/>
      <c r="F793" s="144"/>
      <c r="G793" s="145"/>
    </row>
    <row r="794" spans="2:7" s="146" customFormat="1" ht="12.75">
      <c r="B794" s="142"/>
      <c r="C794" s="143"/>
      <c r="D794" s="144"/>
      <c r="E794" s="144"/>
      <c r="F794" s="144"/>
      <c r="G794" s="145"/>
    </row>
    <row r="795" spans="2:7" s="146" customFormat="1" ht="12.75">
      <c r="B795" s="142"/>
      <c r="C795" s="143"/>
      <c r="D795" s="144"/>
      <c r="E795" s="144"/>
      <c r="F795" s="144"/>
      <c r="G795" s="145"/>
    </row>
    <row r="796" spans="2:7" s="146" customFormat="1" ht="12.75">
      <c r="B796" s="142"/>
      <c r="C796" s="143"/>
      <c r="D796" s="144"/>
      <c r="E796" s="144"/>
      <c r="F796" s="144"/>
      <c r="G796" s="145"/>
    </row>
    <row r="797" spans="2:7" s="146" customFormat="1" ht="12.75">
      <c r="B797" s="142"/>
      <c r="C797" s="143"/>
      <c r="D797" s="144"/>
      <c r="E797" s="144"/>
      <c r="F797" s="144"/>
      <c r="G797" s="145"/>
    </row>
    <row r="798" spans="2:7" s="146" customFormat="1" ht="12.75">
      <c r="B798" s="142"/>
      <c r="C798" s="143"/>
      <c r="D798" s="144"/>
      <c r="E798" s="144"/>
      <c r="F798" s="144"/>
      <c r="G798" s="145"/>
    </row>
    <row r="799" spans="2:7" s="146" customFormat="1" ht="12.75">
      <c r="B799" s="142"/>
      <c r="C799" s="143"/>
      <c r="D799" s="144"/>
      <c r="E799" s="144"/>
      <c r="F799" s="144"/>
      <c r="G799" s="145"/>
    </row>
    <row r="800" spans="2:7" s="146" customFormat="1" ht="12.75">
      <c r="B800" s="142"/>
      <c r="C800" s="143"/>
      <c r="D800" s="144"/>
      <c r="E800" s="144"/>
      <c r="F800" s="144"/>
      <c r="G800" s="145"/>
    </row>
    <row r="801" spans="2:7" s="146" customFormat="1" ht="12.75">
      <c r="B801" s="142"/>
      <c r="C801" s="143"/>
      <c r="D801" s="144"/>
      <c r="E801" s="144"/>
      <c r="F801" s="144"/>
      <c r="G801" s="145"/>
    </row>
    <row r="802" spans="2:7" s="146" customFormat="1" ht="12.75">
      <c r="B802" s="142"/>
      <c r="C802" s="143"/>
      <c r="D802" s="144"/>
      <c r="E802" s="144"/>
      <c r="F802" s="144"/>
      <c r="G802" s="145"/>
    </row>
    <row r="803" spans="2:7" s="146" customFormat="1" ht="12.75">
      <c r="B803" s="142"/>
      <c r="C803" s="143"/>
      <c r="D803" s="144"/>
      <c r="E803" s="144"/>
      <c r="F803" s="144"/>
      <c r="G803" s="145"/>
    </row>
    <row r="804" spans="2:7" s="146" customFormat="1" ht="12.75">
      <c r="B804" s="142"/>
      <c r="C804" s="143"/>
      <c r="D804" s="144"/>
      <c r="E804" s="144"/>
      <c r="F804" s="144"/>
      <c r="G804" s="145"/>
    </row>
    <row r="805" spans="2:7" s="146" customFormat="1" ht="12.75">
      <c r="B805" s="142"/>
      <c r="C805" s="143"/>
      <c r="D805" s="144"/>
      <c r="E805" s="144"/>
      <c r="F805" s="144"/>
      <c r="G805" s="145"/>
    </row>
    <row r="806" spans="2:7" s="146" customFormat="1" ht="12.75">
      <c r="B806" s="142"/>
      <c r="C806" s="143"/>
      <c r="D806" s="144"/>
      <c r="E806" s="144"/>
      <c r="F806" s="144"/>
      <c r="G806" s="145"/>
    </row>
    <row r="807" spans="2:7" s="146" customFormat="1" ht="12.75">
      <c r="B807" s="142"/>
      <c r="C807" s="143"/>
      <c r="D807" s="144"/>
      <c r="E807" s="144"/>
      <c r="F807" s="144"/>
      <c r="G807" s="145"/>
    </row>
    <row r="808" spans="2:7" s="146" customFormat="1" ht="12.75">
      <c r="B808" s="142"/>
      <c r="C808" s="143"/>
      <c r="D808" s="144"/>
      <c r="E808" s="144"/>
      <c r="F808" s="144"/>
      <c r="G808" s="145"/>
    </row>
    <row r="809" spans="2:7" s="146" customFormat="1" ht="12.75">
      <c r="B809" s="142"/>
      <c r="C809" s="143"/>
      <c r="D809" s="144"/>
      <c r="E809" s="144"/>
      <c r="F809" s="144"/>
      <c r="G809" s="145"/>
    </row>
    <row r="810" spans="2:7" s="146" customFormat="1" ht="12.75">
      <c r="B810" s="142"/>
      <c r="C810" s="143"/>
      <c r="D810" s="144"/>
      <c r="E810" s="144"/>
      <c r="F810" s="144"/>
      <c r="G810" s="145"/>
    </row>
    <row r="811" spans="2:7" s="146" customFormat="1" ht="12.75">
      <c r="B811" s="142"/>
      <c r="C811" s="143"/>
      <c r="D811" s="144"/>
      <c r="E811" s="144"/>
      <c r="F811" s="144"/>
      <c r="G811" s="145"/>
    </row>
    <row r="812" spans="2:7" s="146" customFormat="1" ht="12.75">
      <c r="B812" s="142"/>
      <c r="C812" s="143"/>
      <c r="D812" s="144"/>
      <c r="E812" s="144"/>
      <c r="F812" s="144"/>
      <c r="G812" s="145"/>
    </row>
    <row r="813" spans="2:7" s="146" customFormat="1" ht="12.75">
      <c r="B813" s="142"/>
      <c r="C813" s="143"/>
      <c r="D813" s="144"/>
      <c r="E813" s="144"/>
      <c r="F813" s="144"/>
      <c r="G813" s="145"/>
    </row>
    <row r="814" spans="2:7" s="146" customFormat="1" ht="12.75">
      <c r="B814" s="142"/>
      <c r="C814" s="143"/>
      <c r="D814" s="144"/>
      <c r="E814" s="144"/>
      <c r="F814" s="144"/>
      <c r="G814" s="145"/>
    </row>
    <row r="815" spans="2:7" s="146" customFormat="1" ht="12.75">
      <c r="B815" s="142"/>
      <c r="C815" s="143"/>
      <c r="D815" s="144"/>
      <c r="E815" s="144"/>
      <c r="F815" s="144"/>
      <c r="G815" s="145"/>
    </row>
    <row r="816" spans="2:7" s="146" customFormat="1" ht="12.75">
      <c r="B816" s="142"/>
      <c r="C816" s="143"/>
      <c r="D816" s="144"/>
      <c r="E816" s="144"/>
      <c r="F816" s="144"/>
      <c r="G816" s="145"/>
    </row>
    <row r="817" spans="2:7" s="146" customFormat="1" ht="12.75">
      <c r="B817" s="142"/>
      <c r="C817" s="143"/>
      <c r="D817" s="144"/>
      <c r="E817" s="144"/>
      <c r="F817" s="144"/>
      <c r="G817" s="145"/>
    </row>
    <row r="818" spans="2:7" s="146" customFormat="1" ht="12.75">
      <c r="B818" s="142"/>
      <c r="C818" s="143"/>
      <c r="D818" s="144"/>
      <c r="E818" s="144"/>
      <c r="F818" s="144"/>
      <c r="G818" s="145"/>
    </row>
    <row r="819" spans="2:7" s="146" customFormat="1" ht="12.75">
      <c r="B819" s="142"/>
      <c r="C819" s="143"/>
      <c r="D819" s="144"/>
      <c r="E819" s="144"/>
      <c r="F819" s="144"/>
      <c r="G819" s="145"/>
    </row>
    <row r="820" spans="2:7" s="146" customFormat="1" ht="12.75">
      <c r="B820" s="142"/>
      <c r="C820" s="143"/>
      <c r="D820" s="144"/>
      <c r="E820" s="144"/>
      <c r="F820" s="144"/>
      <c r="G820" s="145"/>
    </row>
    <row r="821" spans="2:7" s="146" customFormat="1" ht="12.75">
      <c r="B821" s="142"/>
      <c r="C821" s="143"/>
      <c r="D821" s="144"/>
      <c r="E821" s="144"/>
      <c r="F821" s="144"/>
      <c r="G821" s="145"/>
    </row>
    <row r="822" spans="2:7" s="146" customFormat="1" ht="12.75">
      <c r="B822" s="142"/>
      <c r="C822" s="143"/>
      <c r="D822" s="144"/>
      <c r="E822" s="144"/>
      <c r="F822" s="144"/>
      <c r="G822" s="145"/>
    </row>
    <row r="823" spans="2:7" s="146" customFormat="1" ht="12.75">
      <c r="B823" s="142"/>
      <c r="C823" s="143"/>
      <c r="D823" s="144"/>
      <c r="E823" s="144"/>
      <c r="F823" s="144"/>
      <c r="G823" s="145"/>
    </row>
    <row r="824" spans="2:7" s="146" customFormat="1" ht="12.75">
      <c r="B824" s="142"/>
      <c r="C824" s="143"/>
      <c r="D824" s="144"/>
      <c r="E824" s="144"/>
      <c r="F824" s="144"/>
      <c r="G824" s="145"/>
    </row>
    <row r="825" spans="2:7" s="146" customFormat="1" ht="12.75">
      <c r="B825" s="142"/>
      <c r="C825" s="143"/>
      <c r="D825" s="144"/>
      <c r="E825" s="144"/>
      <c r="F825" s="144"/>
      <c r="G825" s="145"/>
    </row>
    <row r="826" spans="2:7" s="146" customFormat="1" ht="12.75">
      <c r="B826" s="142"/>
      <c r="C826" s="143"/>
      <c r="D826" s="144"/>
      <c r="E826" s="144"/>
      <c r="F826" s="144"/>
      <c r="G826" s="145"/>
    </row>
    <row r="827" spans="2:7" s="146" customFormat="1" ht="12.75">
      <c r="B827" s="142"/>
      <c r="C827" s="143"/>
      <c r="D827" s="144"/>
      <c r="E827" s="144"/>
      <c r="F827" s="144"/>
      <c r="G827" s="145"/>
    </row>
    <row r="828" spans="2:7" s="146" customFormat="1" ht="12.75">
      <c r="B828" s="142"/>
      <c r="C828" s="143"/>
      <c r="D828" s="144"/>
      <c r="E828" s="144"/>
      <c r="F828" s="144"/>
      <c r="G828" s="145"/>
    </row>
    <row r="829" spans="2:7" s="146" customFormat="1" ht="12.75">
      <c r="B829" s="142"/>
      <c r="C829" s="143"/>
      <c r="D829" s="144"/>
      <c r="E829" s="144"/>
      <c r="F829" s="144"/>
      <c r="G829" s="145"/>
    </row>
    <row r="830" spans="2:7" s="146" customFormat="1" ht="12.75">
      <c r="B830" s="142"/>
      <c r="C830" s="143"/>
      <c r="D830" s="144"/>
      <c r="E830" s="144"/>
      <c r="F830" s="144"/>
      <c r="G830" s="145"/>
    </row>
    <row r="831" spans="2:7" s="146" customFormat="1" ht="12.75">
      <c r="B831" s="142"/>
      <c r="C831" s="143"/>
      <c r="D831" s="144"/>
      <c r="E831" s="144"/>
      <c r="F831" s="144"/>
      <c r="G831" s="145"/>
    </row>
    <row r="832" spans="2:7" s="146" customFormat="1" ht="12.75">
      <c r="B832" s="142"/>
      <c r="C832" s="143"/>
      <c r="D832" s="144"/>
      <c r="E832" s="144"/>
      <c r="F832" s="144"/>
      <c r="G832" s="145"/>
    </row>
    <row r="833" spans="2:7" s="146" customFormat="1" ht="12.75">
      <c r="B833" s="142"/>
      <c r="C833" s="143"/>
      <c r="D833" s="144"/>
      <c r="E833" s="144"/>
      <c r="F833" s="144"/>
      <c r="G833" s="145"/>
    </row>
    <row r="834" spans="2:7" s="146" customFormat="1" ht="12.75">
      <c r="B834" s="142"/>
      <c r="C834" s="143"/>
      <c r="D834" s="144"/>
      <c r="E834" s="144"/>
      <c r="F834" s="144"/>
      <c r="G834" s="145"/>
    </row>
    <row r="835" spans="2:7" s="146" customFormat="1" ht="12.75">
      <c r="B835" s="142"/>
      <c r="C835" s="143"/>
      <c r="D835" s="144"/>
      <c r="E835" s="144"/>
      <c r="F835" s="144"/>
      <c r="G835" s="145"/>
    </row>
    <row r="836" spans="2:7" s="146" customFormat="1" ht="12.75">
      <c r="B836" s="142"/>
      <c r="C836" s="143"/>
      <c r="D836" s="144"/>
      <c r="E836" s="144"/>
      <c r="F836" s="144"/>
      <c r="G836" s="145"/>
    </row>
    <row r="837" spans="2:7" s="146" customFormat="1" ht="12.75">
      <c r="B837" s="142"/>
      <c r="C837" s="143"/>
      <c r="D837" s="144"/>
      <c r="E837" s="144"/>
      <c r="F837" s="144"/>
      <c r="G837" s="145"/>
    </row>
    <row r="838" spans="2:7" s="146" customFormat="1" ht="12.75">
      <c r="B838" s="142"/>
      <c r="C838" s="143"/>
      <c r="D838" s="144"/>
      <c r="E838" s="144"/>
      <c r="F838" s="144"/>
      <c r="G838" s="145"/>
    </row>
    <row r="839" spans="2:7" s="146" customFormat="1" ht="12.75">
      <c r="B839" s="142"/>
      <c r="C839" s="143"/>
      <c r="D839" s="144"/>
      <c r="E839" s="144"/>
      <c r="F839" s="144"/>
      <c r="G839" s="145"/>
    </row>
    <row r="840" spans="2:7" s="146" customFormat="1" ht="12.75">
      <c r="B840" s="142"/>
      <c r="C840" s="143"/>
      <c r="D840" s="144"/>
      <c r="E840" s="144"/>
      <c r="F840" s="144"/>
      <c r="G840" s="145"/>
    </row>
    <row r="841" spans="2:7" s="146" customFormat="1" ht="12.75">
      <c r="B841" s="142"/>
      <c r="C841" s="143"/>
      <c r="D841" s="144"/>
      <c r="E841" s="144"/>
      <c r="F841" s="144"/>
      <c r="G841" s="145"/>
    </row>
    <row r="842" spans="2:7" s="146" customFormat="1" ht="12.75">
      <c r="B842" s="142"/>
      <c r="C842" s="143"/>
      <c r="D842" s="144"/>
      <c r="E842" s="144"/>
      <c r="F842" s="144"/>
      <c r="G842" s="145"/>
    </row>
    <row r="843" spans="2:7" s="146" customFormat="1" ht="12.75">
      <c r="B843" s="142"/>
      <c r="C843" s="143"/>
      <c r="D843" s="144"/>
      <c r="E843" s="144"/>
      <c r="F843" s="144"/>
      <c r="G843" s="145"/>
    </row>
    <row r="844" spans="2:7" s="146" customFormat="1" ht="12.75">
      <c r="B844" s="142"/>
      <c r="C844" s="143"/>
      <c r="D844" s="144"/>
      <c r="E844" s="144"/>
      <c r="F844" s="144"/>
      <c r="G844" s="145"/>
    </row>
    <row r="845" spans="2:7" s="146" customFormat="1" ht="12.75">
      <c r="B845" s="142"/>
      <c r="C845" s="143"/>
      <c r="D845" s="144"/>
      <c r="E845" s="144"/>
      <c r="F845" s="144"/>
      <c r="G845" s="145"/>
    </row>
    <row r="846" spans="2:7" s="146" customFormat="1" ht="12.75">
      <c r="B846" s="142"/>
      <c r="C846" s="143"/>
      <c r="D846" s="144"/>
      <c r="E846" s="144"/>
      <c r="F846" s="144"/>
      <c r="G846" s="145"/>
    </row>
    <row r="847" spans="2:7" s="146" customFormat="1" ht="12.75">
      <c r="B847" s="142"/>
      <c r="C847" s="143"/>
      <c r="D847" s="144"/>
      <c r="E847" s="144"/>
      <c r="F847" s="144"/>
      <c r="G847" s="145"/>
    </row>
    <row r="848" spans="2:7" s="146" customFormat="1" ht="12.75">
      <c r="B848" s="142"/>
      <c r="C848" s="143"/>
      <c r="D848" s="144"/>
      <c r="E848" s="144"/>
      <c r="F848" s="144"/>
      <c r="G848" s="145"/>
    </row>
    <row r="849" spans="2:7" s="146" customFormat="1" ht="12.75">
      <c r="B849" s="142"/>
      <c r="C849" s="143"/>
      <c r="D849" s="144"/>
      <c r="E849" s="144"/>
      <c r="F849" s="144"/>
      <c r="G849" s="145"/>
    </row>
    <row r="850" spans="2:7" s="146" customFormat="1" ht="12.75">
      <c r="B850" s="142"/>
      <c r="C850" s="143"/>
      <c r="D850" s="144"/>
      <c r="E850" s="144"/>
      <c r="F850" s="144"/>
      <c r="G850" s="145"/>
    </row>
    <row r="851" spans="2:7" s="146" customFormat="1" ht="12.75">
      <c r="B851" s="142"/>
      <c r="C851" s="143"/>
      <c r="D851" s="144"/>
      <c r="E851" s="144"/>
      <c r="F851" s="144"/>
      <c r="G851" s="145"/>
    </row>
    <row r="852" spans="2:7" s="146" customFormat="1" ht="12.75">
      <c r="B852" s="142"/>
      <c r="C852" s="143"/>
      <c r="D852" s="144"/>
      <c r="E852" s="144"/>
      <c r="F852" s="144"/>
      <c r="G852" s="145"/>
    </row>
    <row r="853" spans="2:7" s="146" customFormat="1" ht="12.75">
      <c r="B853" s="142"/>
      <c r="C853" s="143"/>
      <c r="D853" s="144"/>
      <c r="E853" s="144"/>
      <c r="F853" s="144"/>
      <c r="G853" s="145"/>
    </row>
    <row r="854" spans="2:7" s="146" customFormat="1" ht="12.75">
      <c r="B854" s="142"/>
      <c r="C854" s="143"/>
      <c r="D854" s="144"/>
      <c r="E854" s="144"/>
      <c r="F854" s="144"/>
      <c r="G854" s="145"/>
    </row>
    <row r="855" spans="2:7" s="146" customFormat="1" ht="12.75">
      <c r="B855" s="142"/>
      <c r="C855" s="143"/>
      <c r="D855" s="144"/>
      <c r="E855" s="144"/>
      <c r="F855" s="144"/>
      <c r="G855" s="145"/>
    </row>
    <row r="856" spans="2:7" s="146" customFormat="1" ht="12.75">
      <c r="B856" s="142"/>
      <c r="C856" s="143"/>
      <c r="D856" s="144"/>
      <c r="E856" s="144"/>
      <c r="F856" s="144"/>
      <c r="G856" s="145"/>
    </row>
    <row r="857" spans="2:7" s="146" customFormat="1" ht="12.75">
      <c r="B857" s="142"/>
      <c r="C857" s="143"/>
      <c r="D857" s="144"/>
      <c r="E857" s="144"/>
      <c r="F857" s="144"/>
      <c r="G857" s="145"/>
    </row>
    <row r="858" spans="2:7" s="146" customFormat="1" ht="12.75">
      <c r="B858" s="142"/>
      <c r="C858" s="143"/>
      <c r="D858" s="144"/>
      <c r="E858" s="144"/>
      <c r="F858" s="144"/>
      <c r="G858" s="145"/>
    </row>
    <row r="859" spans="2:7" s="146" customFormat="1" ht="12.75">
      <c r="B859" s="142"/>
      <c r="C859" s="143"/>
      <c r="D859" s="144"/>
      <c r="E859" s="144"/>
      <c r="F859" s="144"/>
      <c r="G859" s="145"/>
    </row>
    <row r="860" spans="2:7" s="146" customFormat="1" ht="12.75">
      <c r="B860" s="142"/>
      <c r="C860" s="143"/>
      <c r="D860" s="144"/>
      <c r="E860" s="144"/>
      <c r="F860" s="144"/>
      <c r="G860" s="145"/>
    </row>
    <row r="861" spans="2:7" s="146" customFormat="1" ht="12.75">
      <c r="B861" s="142"/>
      <c r="C861" s="143"/>
      <c r="D861" s="144"/>
      <c r="E861" s="144"/>
      <c r="F861" s="144"/>
      <c r="G861" s="145"/>
    </row>
    <row r="862" spans="2:7" s="146" customFormat="1" ht="12.75">
      <c r="B862" s="142"/>
      <c r="C862" s="143"/>
      <c r="D862" s="144"/>
      <c r="E862" s="144"/>
      <c r="F862" s="144"/>
      <c r="G862" s="145"/>
    </row>
    <row r="863" spans="2:7" s="146" customFormat="1" ht="12.75">
      <c r="B863" s="142"/>
      <c r="C863" s="143"/>
      <c r="D863" s="144"/>
      <c r="E863" s="144"/>
      <c r="F863" s="144"/>
      <c r="G863" s="145"/>
    </row>
    <row r="864" spans="2:7" s="146" customFormat="1" ht="12.75">
      <c r="B864" s="142"/>
      <c r="C864" s="143"/>
      <c r="D864" s="144"/>
      <c r="E864" s="144"/>
      <c r="F864" s="144"/>
      <c r="G864" s="145"/>
    </row>
    <row r="865" spans="2:7" s="146" customFormat="1" ht="12.75">
      <c r="B865" s="142"/>
      <c r="C865" s="143"/>
      <c r="D865" s="144"/>
      <c r="E865" s="144"/>
      <c r="F865" s="144"/>
      <c r="G865" s="145"/>
    </row>
    <row r="866" spans="2:7" s="146" customFormat="1" ht="12.75">
      <c r="B866" s="142"/>
      <c r="C866" s="143"/>
      <c r="D866" s="144"/>
      <c r="E866" s="144"/>
      <c r="F866" s="144"/>
      <c r="G866" s="145"/>
    </row>
    <row r="867" spans="2:7" s="146" customFormat="1" ht="12.75">
      <c r="B867" s="142"/>
      <c r="C867" s="143"/>
      <c r="D867" s="144"/>
      <c r="E867" s="144"/>
      <c r="F867" s="144"/>
      <c r="G867" s="145"/>
    </row>
    <row r="868" spans="2:7" s="146" customFormat="1" ht="12.75">
      <c r="B868" s="142"/>
      <c r="C868" s="143"/>
      <c r="D868" s="144"/>
      <c r="E868" s="144"/>
      <c r="F868" s="144"/>
      <c r="G868" s="145"/>
    </row>
    <row r="869" spans="2:7" s="146" customFormat="1" ht="12.75">
      <c r="B869" s="142"/>
      <c r="C869" s="143"/>
      <c r="D869" s="144"/>
      <c r="E869" s="144"/>
      <c r="F869" s="144"/>
      <c r="G869" s="145"/>
    </row>
    <row r="870" spans="2:7" s="146" customFormat="1" ht="12.75">
      <c r="B870" s="142"/>
      <c r="C870" s="143"/>
      <c r="D870" s="144"/>
      <c r="E870" s="144"/>
      <c r="F870" s="144"/>
      <c r="G870" s="145"/>
    </row>
    <row r="871" spans="2:7" s="146" customFormat="1" ht="12.75">
      <c r="B871" s="142"/>
      <c r="C871" s="143"/>
      <c r="D871" s="144"/>
      <c r="E871" s="144"/>
      <c r="F871" s="144"/>
      <c r="G871" s="145"/>
    </row>
    <row r="872" spans="2:7" s="146" customFormat="1" ht="12.75">
      <c r="B872" s="142"/>
      <c r="C872" s="143"/>
      <c r="D872" s="144"/>
      <c r="E872" s="144"/>
      <c r="F872" s="144"/>
      <c r="G872" s="145"/>
    </row>
    <row r="873" spans="2:7" s="146" customFormat="1" ht="12.75">
      <c r="B873" s="142"/>
      <c r="C873" s="143"/>
      <c r="D873" s="144"/>
      <c r="E873" s="144"/>
      <c r="F873" s="144"/>
      <c r="G873" s="145"/>
    </row>
    <row r="874" spans="2:7" s="146" customFormat="1" ht="12.75">
      <c r="B874" s="142"/>
      <c r="C874" s="143"/>
      <c r="D874" s="144"/>
      <c r="E874" s="144"/>
      <c r="F874" s="144"/>
      <c r="G874" s="145"/>
    </row>
    <row r="875" spans="2:7" s="146" customFormat="1" ht="12.75">
      <c r="B875" s="142"/>
      <c r="C875" s="143"/>
      <c r="D875" s="144"/>
      <c r="E875" s="144"/>
      <c r="F875" s="144"/>
      <c r="G875" s="145"/>
    </row>
    <row r="876" spans="2:7" s="146" customFormat="1" ht="12.75">
      <c r="B876" s="142"/>
      <c r="C876" s="143"/>
      <c r="D876" s="144"/>
      <c r="E876" s="144"/>
      <c r="F876" s="144"/>
      <c r="G876" s="145"/>
    </row>
    <row r="877" spans="2:7" s="146" customFormat="1" ht="12.75">
      <c r="B877" s="142"/>
      <c r="C877" s="143"/>
      <c r="D877" s="144"/>
      <c r="E877" s="144"/>
      <c r="F877" s="144"/>
      <c r="G877" s="145"/>
    </row>
    <row r="878" spans="2:7" s="146" customFormat="1" ht="12.75">
      <c r="B878" s="142"/>
      <c r="C878" s="143"/>
      <c r="D878" s="144"/>
      <c r="E878" s="144"/>
      <c r="F878" s="144"/>
      <c r="G878" s="145"/>
    </row>
    <row r="879" spans="2:7" s="146" customFormat="1" ht="12.75">
      <c r="B879" s="142"/>
      <c r="C879" s="143"/>
      <c r="D879" s="144"/>
      <c r="E879" s="144"/>
      <c r="F879" s="144"/>
      <c r="G879" s="145"/>
    </row>
    <row r="880" spans="2:7" s="146" customFormat="1" ht="12.75">
      <c r="B880" s="142"/>
      <c r="C880" s="143"/>
      <c r="D880" s="144"/>
      <c r="E880" s="144"/>
      <c r="F880" s="144"/>
      <c r="G880" s="145"/>
    </row>
    <row r="881" spans="2:7" s="146" customFormat="1" ht="12.75">
      <c r="B881" s="142"/>
      <c r="C881" s="143"/>
      <c r="D881" s="144"/>
      <c r="E881" s="144"/>
      <c r="F881" s="144"/>
      <c r="G881" s="145"/>
    </row>
    <row r="882" spans="2:7" s="146" customFormat="1" ht="12.75">
      <c r="B882" s="142"/>
      <c r="C882" s="143"/>
      <c r="D882" s="144"/>
      <c r="E882" s="144"/>
      <c r="F882" s="144"/>
      <c r="G882" s="145"/>
    </row>
    <row r="883" spans="2:7" s="146" customFormat="1" ht="12.75">
      <c r="B883" s="142"/>
      <c r="C883" s="143"/>
      <c r="D883" s="144"/>
      <c r="E883" s="144"/>
      <c r="F883" s="144"/>
      <c r="G883" s="145"/>
    </row>
    <row r="884" spans="2:7" s="146" customFormat="1" ht="12.75">
      <c r="B884" s="142"/>
      <c r="C884" s="143"/>
      <c r="D884" s="144"/>
      <c r="E884" s="144"/>
      <c r="F884" s="144"/>
      <c r="G884" s="145"/>
    </row>
    <row r="885" spans="2:7" s="146" customFormat="1" ht="12.75">
      <c r="B885" s="142"/>
      <c r="C885" s="143"/>
      <c r="D885" s="144"/>
      <c r="E885" s="144"/>
      <c r="F885" s="144"/>
      <c r="G885" s="145"/>
    </row>
    <row r="886" spans="2:7" s="146" customFormat="1" ht="12.75">
      <c r="B886" s="142"/>
      <c r="C886" s="143"/>
      <c r="D886" s="144"/>
      <c r="E886" s="144"/>
      <c r="F886" s="144"/>
      <c r="G886" s="145"/>
    </row>
    <row r="887" spans="2:7" s="146" customFormat="1" ht="12.75">
      <c r="B887" s="142"/>
      <c r="C887" s="143"/>
      <c r="D887" s="144"/>
      <c r="E887" s="144"/>
      <c r="F887" s="144"/>
      <c r="G887" s="145"/>
    </row>
    <row r="888" spans="2:7" s="146" customFormat="1" ht="12.75">
      <c r="B888" s="142"/>
      <c r="C888" s="143"/>
      <c r="D888" s="144"/>
      <c r="E888" s="144"/>
      <c r="F888" s="144"/>
      <c r="G888" s="145"/>
    </row>
    <row r="889" spans="2:7" s="146" customFormat="1" ht="12.75">
      <c r="B889" s="142"/>
      <c r="C889" s="143"/>
      <c r="D889" s="144"/>
      <c r="E889" s="144"/>
      <c r="F889" s="144"/>
      <c r="G889" s="145"/>
    </row>
    <row r="890" spans="2:7" s="146" customFormat="1" ht="12.75">
      <c r="B890" s="142"/>
      <c r="C890" s="143"/>
      <c r="D890" s="144"/>
      <c r="E890" s="144"/>
      <c r="F890" s="144"/>
      <c r="G890" s="145"/>
    </row>
    <row r="891" spans="2:7" s="146" customFormat="1" ht="12.75">
      <c r="B891" s="142"/>
      <c r="C891" s="143"/>
      <c r="D891" s="144"/>
      <c r="E891" s="144"/>
      <c r="F891" s="144"/>
      <c r="G891" s="145"/>
    </row>
    <row r="892" spans="2:7" s="146" customFormat="1" ht="12.75">
      <c r="B892" s="142"/>
      <c r="C892" s="143"/>
      <c r="D892" s="144"/>
      <c r="E892" s="144"/>
      <c r="F892" s="144"/>
      <c r="G892" s="145"/>
    </row>
    <row r="893" spans="2:7" s="146" customFormat="1" ht="12.75">
      <c r="B893" s="142"/>
      <c r="C893" s="143"/>
      <c r="D893" s="144"/>
      <c r="E893" s="144"/>
      <c r="F893" s="144"/>
      <c r="G893" s="145"/>
    </row>
    <row r="894" spans="2:7" s="146" customFormat="1" ht="12.75">
      <c r="B894" s="142"/>
      <c r="C894" s="143"/>
      <c r="D894" s="144"/>
      <c r="E894" s="144"/>
      <c r="F894" s="144"/>
      <c r="G894" s="145"/>
    </row>
    <row r="895" spans="2:7" s="146" customFormat="1" ht="12.75">
      <c r="B895" s="142"/>
      <c r="C895" s="143"/>
      <c r="D895" s="144"/>
      <c r="E895" s="144"/>
      <c r="F895" s="144"/>
      <c r="G895" s="145"/>
    </row>
    <row r="896" spans="2:7" s="146" customFormat="1" ht="12.75">
      <c r="B896" s="142"/>
      <c r="C896" s="143"/>
      <c r="D896" s="144"/>
      <c r="E896" s="144"/>
      <c r="F896" s="144"/>
      <c r="G896" s="145"/>
    </row>
    <row r="897" spans="2:7" s="146" customFormat="1" ht="12.75">
      <c r="B897" s="142"/>
      <c r="C897" s="143"/>
      <c r="D897" s="144"/>
      <c r="E897" s="144"/>
      <c r="F897" s="144"/>
      <c r="G897" s="145"/>
    </row>
    <row r="898" spans="2:7" s="146" customFormat="1" ht="12.75">
      <c r="B898" s="142"/>
      <c r="C898" s="143"/>
      <c r="D898" s="144"/>
      <c r="E898" s="144"/>
      <c r="F898" s="144"/>
      <c r="G898" s="145"/>
    </row>
    <row r="899" spans="2:7" s="146" customFormat="1" ht="12.75">
      <c r="B899" s="142"/>
      <c r="C899" s="143"/>
      <c r="D899" s="144"/>
      <c r="E899" s="144"/>
      <c r="F899" s="144"/>
      <c r="G899" s="145"/>
    </row>
    <row r="900" spans="2:7" s="146" customFormat="1" ht="12.75">
      <c r="B900" s="142"/>
      <c r="C900" s="143"/>
      <c r="D900" s="144"/>
      <c r="E900" s="144"/>
      <c r="F900" s="144"/>
      <c r="G900" s="145"/>
    </row>
    <row r="901" spans="2:7" s="146" customFormat="1" ht="12.75">
      <c r="B901" s="142"/>
      <c r="C901" s="143"/>
      <c r="D901" s="144"/>
      <c r="E901" s="144"/>
      <c r="F901" s="144"/>
      <c r="G901" s="145"/>
    </row>
    <row r="902" spans="2:7" s="146" customFormat="1" ht="12.75">
      <c r="B902" s="142"/>
      <c r="C902" s="143"/>
      <c r="D902" s="144"/>
      <c r="E902" s="144"/>
      <c r="F902" s="144"/>
      <c r="G902" s="145"/>
    </row>
    <row r="903" spans="2:7" s="146" customFormat="1" ht="12.75">
      <c r="B903" s="142"/>
      <c r="C903" s="143"/>
      <c r="D903" s="144"/>
      <c r="E903" s="144"/>
      <c r="F903" s="144"/>
      <c r="G903" s="145"/>
    </row>
    <row r="904" spans="2:7" s="146" customFormat="1" ht="12.75">
      <c r="B904" s="142"/>
      <c r="C904" s="143"/>
      <c r="D904" s="144"/>
      <c r="E904" s="144"/>
      <c r="F904" s="144"/>
      <c r="G904" s="145"/>
    </row>
    <row r="905" spans="2:7" s="146" customFormat="1" ht="12.75">
      <c r="B905" s="142"/>
      <c r="C905" s="143"/>
      <c r="D905" s="144"/>
      <c r="E905" s="144"/>
      <c r="F905" s="144"/>
      <c r="G905" s="145"/>
    </row>
    <row r="906" spans="2:7" s="146" customFormat="1" ht="12.75">
      <c r="B906" s="142"/>
      <c r="C906" s="143"/>
      <c r="D906" s="144"/>
      <c r="E906" s="144"/>
      <c r="F906" s="144"/>
      <c r="G906" s="145"/>
    </row>
    <row r="907" spans="2:7" s="146" customFormat="1" ht="12.75">
      <c r="B907" s="142"/>
      <c r="C907" s="143"/>
      <c r="D907" s="144"/>
      <c r="E907" s="144"/>
      <c r="F907" s="144"/>
      <c r="G907" s="145"/>
    </row>
    <row r="908" spans="2:7" s="146" customFormat="1" ht="12.75">
      <c r="B908" s="142"/>
      <c r="C908" s="143"/>
      <c r="D908" s="144"/>
      <c r="E908" s="144"/>
      <c r="F908" s="144"/>
      <c r="G908" s="145"/>
    </row>
    <row r="909" spans="2:7" s="146" customFormat="1" ht="12.75">
      <c r="B909" s="142"/>
      <c r="C909" s="143"/>
      <c r="D909" s="144"/>
      <c r="E909" s="144"/>
      <c r="F909" s="144"/>
      <c r="G909" s="145"/>
    </row>
    <row r="910" spans="2:7" s="146" customFormat="1" ht="12.75">
      <c r="B910" s="142"/>
      <c r="C910" s="143"/>
      <c r="D910" s="144"/>
      <c r="E910" s="144"/>
      <c r="F910" s="144"/>
      <c r="G910" s="145"/>
    </row>
    <row r="911" spans="2:7" s="146" customFormat="1" ht="12.75">
      <c r="B911" s="142"/>
      <c r="C911" s="143"/>
      <c r="D911" s="144"/>
      <c r="E911" s="144"/>
      <c r="F911" s="144"/>
      <c r="G911" s="145"/>
    </row>
    <row r="912" spans="2:7" s="146" customFormat="1" ht="12.75">
      <c r="B912" s="142"/>
      <c r="C912" s="143"/>
      <c r="D912" s="144"/>
      <c r="E912" s="144"/>
      <c r="F912" s="144"/>
      <c r="G912" s="145"/>
    </row>
    <row r="913" spans="2:7" s="146" customFormat="1" ht="12.75">
      <c r="B913" s="142"/>
      <c r="C913" s="143"/>
      <c r="D913" s="144"/>
      <c r="E913" s="144"/>
      <c r="F913" s="144"/>
      <c r="G913" s="145"/>
    </row>
    <row r="914" spans="2:7" s="146" customFormat="1" ht="12.75">
      <c r="B914" s="142"/>
      <c r="C914" s="143"/>
      <c r="D914" s="144"/>
      <c r="E914" s="144"/>
      <c r="F914" s="144"/>
      <c r="G914" s="145"/>
    </row>
    <row r="915" spans="2:7" s="146" customFormat="1" ht="12.75">
      <c r="B915" s="142"/>
      <c r="C915" s="143"/>
      <c r="D915" s="144"/>
      <c r="E915" s="144"/>
      <c r="F915" s="144"/>
      <c r="G915" s="145"/>
    </row>
    <row r="916" spans="2:7" s="146" customFormat="1" ht="12.75">
      <c r="B916" s="142"/>
      <c r="C916" s="143"/>
      <c r="D916" s="144"/>
      <c r="E916" s="144"/>
      <c r="F916" s="144"/>
      <c r="G916" s="145"/>
    </row>
    <row r="917" spans="2:7" s="146" customFormat="1" ht="12.75">
      <c r="B917" s="142"/>
      <c r="C917" s="143"/>
      <c r="D917" s="144"/>
      <c r="E917" s="144"/>
      <c r="F917" s="144"/>
      <c r="G917" s="145"/>
    </row>
    <row r="918" spans="2:7" s="146" customFormat="1" ht="12.75">
      <c r="B918" s="142"/>
      <c r="C918" s="143"/>
      <c r="D918" s="144"/>
      <c r="E918" s="144"/>
      <c r="F918" s="144"/>
      <c r="G918" s="145"/>
    </row>
    <row r="919" spans="2:7" s="146" customFormat="1" ht="12.75">
      <c r="B919" s="142"/>
      <c r="C919" s="143"/>
      <c r="D919" s="144"/>
      <c r="E919" s="144"/>
      <c r="F919" s="144"/>
      <c r="G919" s="145"/>
    </row>
    <row r="920" spans="2:7" s="146" customFormat="1" ht="12.75">
      <c r="B920" s="142"/>
      <c r="C920" s="143"/>
      <c r="D920" s="144"/>
      <c r="E920" s="144"/>
      <c r="F920" s="144"/>
      <c r="G920" s="145"/>
    </row>
    <row r="921" spans="2:7" s="146" customFormat="1" ht="12.75">
      <c r="B921" s="142"/>
      <c r="C921" s="143"/>
      <c r="D921" s="144"/>
      <c r="E921" s="144"/>
      <c r="F921" s="144"/>
      <c r="G921" s="145"/>
    </row>
    <row r="922" spans="2:7" s="146" customFormat="1" ht="12.75">
      <c r="B922" s="142"/>
      <c r="C922" s="143"/>
      <c r="D922" s="144"/>
      <c r="E922" s="144"/>
      <c r="F922" s="144"/>
      <c r="G922" s="145"/>
    </row>
    <row r="923" spans="2:7" s="146" customFormat="1" ht="12.75">
      <c r="B923" s="142"/>
      <c r="C923" s="143"/>
      <c r="D923" s="144"/>
      <c r="E923" s="144"/>
      <c r="F923" s="144"/>
      <c r="G923" s="145"/>
    </row>
    <row r="924" spans="2:7" s="146" customFormat="1" ht="12.75">
      <c r="B924" s="142"/>
      <c r="C924" s="143"/>
      <c r="D924" s="144"/>
      <c r="E924" s="144"/>
      <c r="F924" s="144"/>
      <c r="G924" s="145"/>
    </row>
    <row r="925" spans="2:7" s="146" customFormat="1" ht="12.75">
      <c r="B925" s="142"/>
      <c r="C925" s="143"/>
      <c r="D925" s="144"/>
      <c r="E925" s="144"/>
      <c r="F925" s="144"/>
      <c r="G925" s="145"/>
    </row>
    <row r="926" spans="2:7" s="146" customFormat="1" ht="12.75">
      <c r="B926" s="142"/>
      <c r="C926" s="143"/>
      <c r="D926" s="144"/>
      <c r="E926" s="144"/>
      <c r="F926" s="144"/>
      <c r="G926" s="145"/>
    </row>
    <row r="927" spans="2:7" s="146" customFormat="1" ht="12.75">
      <c r="B927" s="142"/>
      <c r="C927" s="143"/>
      <c r="D927" s="144"/>
      <c r="E927" s="144"/>
      <c r="F927" s="144"/>
      <c r="G927" s="145"/>
    </row>
    <row r="928" spans="2:7" s="146" customFormat="1" ht="12.75">
      <c r="B928" s="142"/>
      <c r="C928" s="143"/>
      <c r="D928" s="144"/>
      <c r="E928" s="144"/>
      <c r="F928" s="144"/>
      <c r="G928" s="145"/>
    </row>
    <row r="929" spans="2:7" s="146" customFormat="1" ht="12.75">
      <c r="B929" s="142"/>
      <c r="C929" s="143"/>
      <c r="D929" s="144"/>
      <c r="E929" s="144"/>
      <c r="F929" s="144"/>
      <c r="G929" s="145"/>
    </row>
    <row r="930" spans="2:7" s="146" customFormat="1" ht="12.75">
      <c r="B930" s="142"/>
      <c r="C930" s="143"/>
      <c r="D930" s="144"/>
      <c r="E930" s="144"/>
      <c r="F930" s="144"/>
      <c r="G930" s="145"/>
    </row>
    <row r="931" spans="2:7" s="146" customFormat="1" ht="12.75">
      <c r="B931" s="142"/>
      <c r="C931" s="143"/>
      <c r="D931" s="144"/>
      <c r="E931" s="144"/>
      <c r="F931" s="144"/>
      <c r="G931" s="145"/>
    </row>
    <row r="932" spans="2:7" s="146" customFormat="1" ht="12.75">
      <c r="B932" s="142"/>
      <c r="C932" s="143"/>
      <c r="D932" s="144"/>
      <c r="E932" s="144"/>
      <c r="F932" s="144"/>
      <c r="G932" s="145"/>
    </row>
    <row r="933" spans="2:7" s="146" customFormat="1" ht="12.75">
      <c r="B933" s="142"/>
      <c r="C933" s="143"/>
      <c r="D933" s="144"/>
      <c r="E933" s="144"/>
      <c r="F933" s="144"/>
      <c r="G933" s="145"/>
    </row>
    <row r="934" spans="2:7" s="146" customFormat="1" ht="12.75">
      <c r="B934" s="142"/>
      <c r="C934" s="143"/>
      <c r="D934" s="144"/>
      <c r="E934" s="144"/>
      <c r="F934" s="144"/>
      <c r="G934" s="145"/>
    </row>
    <row r="935" spans="2:7" s="146" customFormat="1" ht="12.75">
      <c r="B935" s="142"/>
      <c r="C935" s="143"/>
      <c r="D935" s="144"/>
      <c r="E935" s="144"/>
      <c r="F935" s="144"/>
      <c r="G935" s="145"/>
    </row>
    <row r="936" spans="2:7" s="146" customFormat="1" ht="12.75">
      <c r="B936" s="142"/>
      <c r="C936" s="143"/>
      <c r="D936" s="144"/>
      <c r="E936" s="144"/>
      <c r="F936" s="144"/>
      <c r="G936" s="145"/>
    </row>
    <row r="937" spans="2:7" s="146" customFormat="1" ht="12.75">
      <c r="B937" s="142"/>
      <c r="C937" s="143"/>
      <c r="D937" s="144"/>
      <c r="E937" s="144"/>
      <c r="F937" s="144"/>
      <c r="G937" s="145"/>
    </row>
    <row r="938" spans="2:7" s="146" customFormat="1" ht="12.75">
      <c r="B938" s="142"/>
      <c r="C938" s="143"/>
      <c r="D938" s="144"/>
      <c r="E938" s="144"/>
      <c r="F938" s="144"/>
      <c r="G938" s="145"/>
    </row>
    <row r="939" spans="2:7" s="146" customFormat="1" ht="12.75">
      <c r="B939" s="142"/>
      <c r="C939" s="143"/>
      <c r="D939" s="144"/>
      <c r="E939" s="144"/>
      <c r="F939" s="144"/>
      <c r="G939" s="145"/>
    </row>
    <row r="940" spans="2:7" s="146" customFormat="1" ht="12.75">
      <c r="B940" s="142"/>
      <c r="C940" s="143"/>
      <c r="D940" s="144"/>
      <c r="E940" s="144"/>
      <c r="F940" s="144"/>
      <c r="G940" s="145"/>
    </row>
    <row r="941" spans="2:7" s="146" customFormat="1" ht="12.75">
      <c r="B941" s="142"/>
      <c r="C941" s="143"/>
      <c r="D941" s="144"/>
      <c r="E941" s="144"/>
      <c r="F941" s="144"/>
      <c r="G941" s="145"/>
    </row>
    <row r="942" spans="2:7" s="146" customFormat="1" ht="12.75">
      <c r="B942" s="142"/>
      <c r="C942" s="143"/>
      <c r="D942" s="144"/>
      <c r="E942" s="144"/>
      <c r="F942" s="144"/>
      <c r="G942" s="145"/>
    </row>
    <row r="943" spans="2:7" s="146" customFormat="1" ht="12.75">
      <c r="B943" s="142"/>
      <c r="C943" s="143"/>
      <c r="D943" s="144"/>
      <c r="E943" s="144"/>
      <c r="F943" s="144"/>
      <c r="G943" s="145"/>
    </row>
    <row r="944" spans="2:7" s="146" customFormat="1" ht="12.75">
      <c r="B944" s="142"/>
      <c r="C944" s="143"/>
      <c r="D944" s="144"/>
      <c r="E944" s="144"/>
      <c r="F944" s="144"/>
      <c r="G944" s="145"/>
    </row>
    <row r="945" spans="2:7" s="146" customFormat="1" ht="12.75">
      <c r="B945" s="142"/>
      <c r="C945" s="143"/>
      <c r="D945" s="144"/>
      <c r="E945" s="144"/>
      <c r="F945" s="144"/>
      <c r="G945" s="145"/>
    </row>
    <row r="946" spans="2:7" s="146" customFormat="1" ht="12.75">
      <c r="B946" s="142"/>
      <c r="C946" s="143"/>
      <c r="D946" s="144"/>
      <c r="E946" s="144"/>
      <c r="F946" s="144"/>
      <c r="G946" s="145"/>
    </row>
    <row r="947" spans="2:7" s="146" customFormat="1" ht="12.75">
      <c r="B947" s="142"/>
      <c r="C947" s="143"/>
      <c r="D947" s="144"/>
      <c r="E947" s="144"/>
      <c r="F947" s="144"/>
      <c r="G947" s="145"/>
    </row>
    <row r="948" spans="2:7" s="146" customFormat="1" ht="12.75">
      <c r="B948" s="142"/>
      <c r="C948" s="143"/>
      <c r="D948" s="144"/>
      <c r="E948" s="144"/>
      <c r="F948" s="144"/>
      <c r="G948" s="145"/>
    </row>
    <row r="949" spans="2:7" s="146" customFormat="1" ht="12.75">
      <c r="B949" s="142"/>
      <c r="C949" s="143"/>
      <c r="D949" s="144"/>
      <c r="E949" s="144"/>
      <c r="F949" s="144"/>
      <c r="G949" s="145"/>
    </row>
    <row r="950" spans="2:7" s="146" customFormat="1" ht="12.75">
      <c r="B950" s="142"/>
      <c r="C950" s="143"/>
      <c r="D950" s="144"/>
      <c r="E950" s="144"/>
      <c r="F950" s="144"/>
      <c r="G950" s="145"/>
    </row>
    <row r="951" spans="2:7" s="146" customFormat="1" ht="12.75">
      <c r="B951" s="142"/>
      <c r="C951" s="143"/>
      <c r="D951" s="144"/>
      <c r="E951" s="144"/>
      <c r="F951" s="144"/>
      <c r="G951" s="145"/>
    </row>
    <row r="952" spans="2:7" s="146" customFormat="1" ht="12.75">
      <c r="B952" s="142"/>
      <c r="C952" s="143"/>
      <c r="D952" s="144"/>
      <c r="E952" s="144"/>
      <c r="F952" s="144"/>
      <c r="G952" s="145"/>
    </row>
    <row r="953" spans="2:7" s="146" customFormat="1" ht="12.75">
      <c r="B953" s="142"/>
      <c r="C953" s="143"/>
      <c r="D953" s="144"/>
      <c r="E953" s="144"/>
      <c r="F953" s="144"/>
      <c r="G953" s="145"/>
    </row>
    <row r="954" spans="2:7" s="146" customFormat="1" ht="12.75">
      <c r="B954" s="142"/>
      <c r="C954" s="143"/>
      <c r="D954" s="144"/>
      <c r="E954" s="144"/>
      <c r="F954" s="144"/>
      <c r="G954" s="145"/>
    </row>
    <row r="955" spans="2:7" s="146" customFormat="1" ht="12.75">
      <c r="B955" s="142"/>
      <c r="C955" s="143"/>
      <c r="D955" s="144"/>
      <c r="E955" s="144"/>
      <c r="F955" s="144"/>
      <c r="G955" s="145"/>
    </row>
    <row r="956" spans="2:7" s="146" customFormat="1" ht="12.75">
      <c r="B956" s="142"/>
      <c r="C956" s="143"/>
      <c r="D956" s="144"/>
      <c r="E956" s="144"/>
      <c r="F956" s="144"/>
      <c r="G956" s="145"/>
    </row>
    <row r="957" spans="2:7" s="146" customFormat="1" ht="12.75">
      <c r="B957" s="142"/>
      <c r="C957" s="143"/>
      <c r="D957" s="144"/>
      <c r="E957" s="144"/>
      <c r="F957" s="144"/>
      <c r="G957" s="145"/>
    </row>
    <row r="958" spans="2:7" s="146" customFormat="1" ht="12.75">
      <c r="B958" s="142"/>
      <c r="C958" s="143"/>
      <c r="D958" s="144"/>
      <c r="E958" s="144"/>
      <c r="F958" s="144"/>
      <c r="G958" s="145"/>
    </row>
    <row r="959" spans="2:7" s="146" customFormat="1" ht="12.75">
      <c r="B959" s="142"/>
      <c r="C959" s="143"/>
      <c r="D959" s="144"/>
      <c r="E959" s="144"/>
      <c r="F959" s="144"/>
      <c r="G959" s="145"/>
    </row>
    <row r="960" spans="2:7" s="146" customFormat="1" ht="12.75">
      <c r="B960" s="142"/>
      <c r="C960" s="143"/>
      <c r="D960" s="144"/>
      <c r="E960" s="144"/>
      <c r="F960" s="144"/>
      <c r="G960" s="145"/>
    </row>
    <row r="961" spans="2:7" s="146" customFormat="1" ht="12.75">
      <c r="B961" s="142"/>
      <c r="C961" s="143"/>
      <c r="D961" s="144"/>
      <c r="E961" s="144"/>
      <c r="F961" s="144"/>
      <c r="G961" s="145"/>
    </row>
    <row r="962" spans="2:7" s="146" customFormat="1" ht="12.75">
      <c r="B962" s="142"/>
      <c r="C962" s="143"/>
      <c r="D962" s="144"/>
      <c r="E962" s="144"/>
      <c r="F962" s="144"/>
      <c r="G962" s="145"/>
    </row>
    <row r="963" spans="2:7" s="146" customFormat="1" ht="12.75">
      <c r="B963" s="142"/>
      <c r="C963" s="143"/>
      <c r="D963" s="144"/>
      <c r="E963" s="144"/>
      <c r="F963" s="144"/>
      <c r="G963" s="145"/>
    </row>
    <row r="964" spans="2:7" s="146" customFormat="1" ht="12.75">
      <c r="B964" s="142"/>
      <c r="C964" s="143"/>
      <c r="D964" s="144"/>
      <c r="E964" s="144"/>
      <c r="F964" s="144"/>
      <c r="G964" s="145"/>
    </row>
    <row r="965" spans="2:7" s="146" customFormat="1" ht="12.75">
      <c r="B965" s="142"/>
      <c r="C965" s="143"/>
      <c r="D965" s="144"/>
      <c r="E965" s="144"/>
      <c r="F965" s="144"/>
      <c r="G965" s="145"/>
    </row>
    <row r="966" spans="2:7" s="146" customFormat="1" ht="12.75">
      <c r="B966" s="142"/>
      <c r="C966" s="143"/>
      <c r="D966" s="144"/>
      <c r="E966" s="144"/>
      <c r="F966" s="144"/>
      <c r="G966" s="145"/>
    </row>
    <row r="967" spans="2:7" s="146" customFormat="1" ht="12.75">
      <c r="B967" s="142"/>
      <c r="C967" s="143"/>
      <c r="D967" s="144"/>
      <c r="E967" s="144"/>
      <c r="F967" s="144"/>
      <c r="G967" s="145"/>
    </row>
    <row r="968" spans="2:7" s="146" customFormat="1" ht="12.75">
      <c r="B968" s="142"/>
      <c r="C968" s="143"/>
      <c r="D968" s="144"/>
      <c r="E968" s="144"/>
      <c r="F968" s="144"/>
      <c r="G968" s="145"/>
    </row>
    <row r="969" spans="2:7" s="146" customFormat="1" ht="12.75">
      <c r="B969" s="142"/>
      <c r="C969" s="143"/>
      <c r="D969" s="144"/>
      <c r="E969" s="144"/>
      <c r="F969" s="144"/>
      <c r="G969" s="145"/>
    </row>
    <row r="970" spans="2:7" s="146" customFormat="1" ht="12.75">
      <c r="B970" s="142"/>
      <c r="C970" s="143"/>
      <c r="D970" s="144"/>
      <c r="E970" s="144"/>
      <c r="F970" s="144"/>
      <c r="G970" s="145"/>
    </row>
    <row r="971" spans="2:7" s="146" customFormat="1" ht="12.75">
      <c r="B971" s="142"/>
      <c r="C971" s="143"/>
      <c r="D971" s="144"/>
      <c r="E971" s="144"/>
      <c r="F971" s="144"/>
      <c r="G971" s="145"/>
    </row>
    <row r="972" spans="2:7" s="146" customFormat="1" ht="12.75">
      <c r="B972" s="142"/>
      <c r="C972" s="143"/>
      <c r="D972" s="144"/>
      <c r="E972" s="144"/>
      <c r="F972" s="144"/>
      <c r="G972" s="145"/>
    </row>
    <row r="973" spans="2:7" s="146" customFormat="1" ht="12.75">
      <c r="B973" s="142"/>
      <c r="C973" s="143"/>
      <c r="D973" s="144"/>
      <c r="E973" s="144"/>
      <c r="F973" s="144"/>
      <c r="G973" s="145"/>
    </row>
    <row r="974" spans="2:7" s="146" customFormat="1" ht="12.75">
      <c r="B974" s="142"/>
      <c r="C974" s="143"/>
      <c r="D974" s="144"/>
      <c r="E974" s="144"/>
      <c r="F974" s="144"/>
      <c r="G974" s="145"/>
    </row>
    <row r="975" spans="2:7" s="146" customFormat="1" ht="12.75">
      <c r="B975" s="142"/>
      <c r="C975" s="143"/>
      <c r="D975" s="144"/>
      <c r="E975" s="144"/>
      <c r="F975" s="144"/>
      <c r="G975" s="145"/>
    </row>
    <row r="976" spans="2:7" s="146" customFormat="1" ht="12.75">
      <c r="B976" s="142"/>
      <c r="C976" s="143"/>
      <c r="D976" s="144"/>
      <c r="E976" s="144"/>
      <c r="F976" s="144"/>
      <c r="G976" s="145"/>
    </row>
    <row r="977" spans="2:7" s="146" customFormat="1" ht="12.75">
      <c r="B977" s="142"/>
      <c r="C977" s="143"/>
      <c r="D977" s="144"/>
      <c r="E977" s="144"/>
      <c r="F977" s="144"/>
      <c r="G977" s="145"/>
    </row>
    <row r="978" spans="2:7" s="146" customFormat="1" ht="12.75">
      <c r="B978" s="142"/>
      <c r="C978" s="143"/>
      <c r="D978" s="144"/>
      <c r="E978" s="144"/>
      <c r="F978" s="144"/>
      <c r="G978" s="145"/>
    </row>
    <row r="979" spans="2:7" s="146" customFormat="1" ht="12.75">
      <c r="B979" s="142"/>
      <c r="C979" s="143"/>
      <c r="D979" s="144"/>
      <c r="E979" s="144"/>
      <c r="F979" s="144"/>
      <c r="G979" s="145"/>
    </row>
    <row r="980" spans="2:7" s="146" customFormat="1" ht="12.75">
      <c r="B980" s="142"/>
      <c r="C980" s="143"/>
      <c r="D980" s="144"/>
      <c r="E980" s="144"/>
      <c r="F980" s="144"/>
      <c r="G980" s="145"/>
    </row>
    <row r="981" spans="2:7" s="146" customFormat="1" ht="12.75">
      <c r="B981" s="142"/>
      <c r="C981" s="143"/>
      <c r="D981" s="144"/>
      <c r="E981" s="144"/>
      <c r="F981" s="144"/>
      <c r="G981" s="145"/>
    </row>
    <row r="982" spans="2:7" s="146" customFormat="1" ht="12.75">
      <c r="B982" s="142"/>
      <c r="C982" s="143"/>
      <c r="D982" s="144"/>
      <c r="E982" s="144"/>
      <c r="F982" s="144"/>
      <c r="G982" s="145"/>
    </row>
    <row r="983" spans="2:7" s="146" customFormat="1" ht="12.75">
      <c r="B983" s="142"/>
      <c r="C983" s="143"/>
      <c r="D983" s="144"/>
      <c r="E983" s="144"/>
      <c r="F983" s="144"/>
      <c r="G983" s="145"/>
    </row>
    <row r="984" spans="2:7" s="146" customFormat="1" ht="12.75">
      <c r="B984" s="142"/>
      <c r="C984" s="143"/>
      <c r="D984" s="144"/>
      <c r="E984" s="144"/>
      <c r="F984" s="144"/>
      <c r="G984" s="145"/>
    </row>
    <row r="985" spans="2:7" s="146" customFormat="1" ht="12.75">
      <c r="B985" s="142"/>
      <c r="C985" s="143"/>
      <c r="D985" s="144"/>
      <c r="E985" s="144"/>
      <c r="F985" s="144"/>
      <c r="G985" s="145"/>
    </row>
    <row r="986" spans="2:7" s="146" customFormat="1" ht="12.75">
      <c r="B986" s="142"/>
      <c r="C986" s="143"/>
      <c r="D986" s="144"/>
      <c r="E986" s="144"/>
      <c r="F986" s="144"/>
      <c r="G986" s="145"/>
    </row>
    <row r="987" spans="2:7" s="146" customFormat="1" ht="12.75">
      <c r="B987" s="142"/>
      <c r="C987" s="143"/>
      <c r="D987" s="144"/>
      <c r="E987" s="144"/>
      <c r="F987" s="144"/>
      <c r="G987" s="145"/>
    </row>
    <row r="988" spans="2:7" s="146" customFormat="1" ht="12.75">
      <c r="B988" s="142"/>
      <c r="C988" s="143"/>
      <c r="D988" s="144"/>
      <c r="E988" s="144"/>
      <c r="F988" s="144"/>
      <c r="G988" s="145"/>
    </row>
    <row r="989" spans="2:7" s="146" customFormat="1" ht="12.75">
      <c r="B989" s="142"/>
      <c r="C989" s="143"/>
      <c r="D989" s="144"/>
      <c r="E989" s="144"/>
      <c r="F989" s="144"/>
      <c r="G989" s="145"/>
    </row>
    <row r="990" spans="2:7" s="146" customFormat="1" ht="12.75">
      <c r="B990" s="142"/>
      <c r="C990" s="143"/>
      <c r="D990" s="144"/>
      <c r="E990" s="144"/>
      <c r="F990" s="144"/>
      <c r="G990" s="145"/>
    </row>
    <row r="991" spans="2:7" s="146" customFormat="1" ht="12.75">
      <c r="B991" s="142"/>
      <c r="C991" s="143"/>
      <c r="D991" s="144"/>
      <c r="E991" s="144"/>
      <c r="F991" s="144"/>
      <c r="G991" s="145"/>
    </row>
    <row r="992" spans="2:7" s="146" customFormat="1" ht="12.75">
      <c r="B992" s="142"/>
      <c r="C992" s="143"/>
      <c r="D992" s="144"/>
      <c r="E992" s="144"/>
      <c r="F992" s="144"/>
      <c r="G992" s="145"/>
    </row>
    <row r="993" spans="2:7" s="146" customFormat="1" ht="12.75">
      <c r="B993" s="142"/>
      <c r="C993" s="143"/>
      <c r="D993" s="144"/>
      <c r="E993" s="144"/>
      <c r="F993" s="144"/>
      <c r="G993" s="145"/>
    </row>
    <row r="994" spans="2:7" s="146" customFormat="1" ht="12.75">
      <c r="B994" s="142"/>
      <c r="C994" s="143"/>
      <c r="D994" s="144"/>
      <c r="E994" s="144"/>
      <c r="F994" s="144"/>
      <c r="G994" s="145"/>
    </row>
    <row r="995" spans="2:7" s="146" customFormat="1" ht="12.75">
      <c r="B995" s="142"/>
      <c r="C995" s="143"/>
      <c r="D995" s="144"/>
      <c r="E995" s="144"/>
      <c r="F995" s="144"/>
      <c r="G995" s="145"/>
    </row>
    <row r="996" spans="2:7" s="146" customFormat="1" ht="12.75">
      <c r="B996" s="142"/>
      <c r="C996" s="143"/>
      <c r="D996" s="144"/>
      <c r="E996" s="144"/>
      <c r="F996" s="144"/>
      <c r="G996" s="145"/>
    </row>
    <row r="997" spans="2:7" s="146" customFormat="1" ht="12.75">
      <c r="B997" s="142"/>
      <c r="C997" s="143"/>
      <c r="D997" s="144"/>
      <c r="E997" s="144"/>
      <c r="F997" s="144"/>
      <c r="G997" s="145"/>
    </row>
    <row r="998" spans="2:7" s="146" customFormat="1" ht="12.75">
      <c r="B998" s="142"/>
      <c r="C998" s="143"/>
      <c r="D998" s="144"/>
      <c r="E998" s="144"/>
      <c r="F998" s="144"/>
      <c r="G998" s="145"/>
    </row>
    <row r="999" spans="2:7" s="146" customFormat="1" ht="12.75">
      <c r="B999" s="142"/>
      <c r="C999" s="143"/>
      <c r="D999" s="144"/>
      <c r="E999" s="144"/>
      <c r="F999" s="144"/>
      <c r="G999" s="145"/>
    </row>
    <row r="1000" spans="2:7" s="146" customFormat="1" ht="12.75">
      <c r="B1000" s="142"/>
      <c r="C1000" s="143"/>
      <c r="D1000" s="144"/>
      <c r="E1000" s="144"/>
      <c r="F1000" s="144"/>
      <c r="G1000" s="145"/>
    </row>
    <row r="1001" spans="2:7" s="146" customFormat="1" ht="12.75">
      <c r="B1001" s="142"/>
      <c r="C1001" s="143"/>
      <c r="D1001" s="144"/>
      <c r="E1001" s="144"/>
      <c r="F1001" s="144"/>
      <c r="G1001" s="145"/>
    </row>
    <row r="1002" spans="2:7" s="146" customFormat="1" ht="12.75">
      <c r="B1002" s="142"/>
      <c r="C1002" s="143"/>
      <c r="D1002" s="144"/>
      <c r="E1002" s="144"/>
      <c r="F1002" s="144"/>
      <c r="G1002" s="145"/>
    </row>
    <row r="1003" spans="2:7" s="146" customFormat="1" ht="12.75">
      <c r="B1003" s="142"/>
      <c r="C1003" s="143"/>
      <c r="D1003" s="144"/>
      <c r="E1003" s="144"/>
      <c r="F1003" s="144"/>
      <c r="G1003" s="145"/>
    </row>
    <row r="1004" spans="2:7" s="146" customFormat="1" ht="12.75">
      <c r="B1004" s="142"/>
      <c r="C1004" s="143"/>
      <c r="D1004" s="144"/>
      <c r="E1004" s="144"/>
      <c r="F1004" s="144"/>
      <c r="G1004" s="145"/>
    </row>
    <row r="1005" spans="2:7" s="146" customFormat="1" ht="12.75">
      <c r="B1005" s="142"/>
      <c r="C1005" s="143"/>
      <c r="D1005" s="144"/>
      <c r="E1005" s="144"/>
      <c r="F1005" s="144"/>
      <c r="G1005" s="145"/>
    </row>
    <row r="1006" spans="2:7" s="146" customFormat="1" ht="12.75">
      <c r="B1006" s="142"/>
      <c r="C1006" s="143"/>
      <c r="D1006" s="144"/>
      <c r="E1006" s="144"/>
      <c r="F1006" s="144"/>
      <c r="G1006" s="145"/>
    </row>
    <row r="1007" spans="2:7" s="146" customFormat="1" ht="12.75">
      <c r="B1007" s="142"/>
      <c r="C1007" s="143"/>
      <c r="D1007" s="144"/>
      <c r="E1007" s="144"/>
      <c r="F1007" s="144"/>
      <c r="G1007" s="145"/>
    </row>
    <row r="1008" spans="2:7" s="146" customFormat="1" ht="12.75">
      <c r="B1008" s="142"/>
      <c r="C1008" s="143"/>
      <c r="D1008" s="144"/>
      <c r="E1008" s="144"/>
      <c r="F1008" s="144"/>
      <c r="G1008" s="145"/>
    </row>
    <row r="1009" spans="2:7" s="146" customFormat="1" ht="12.75">
      <c r="B1009" s="142"/>
      <c r="C1009" s="143"/>
      <c r="D1009" s="144"/>
      <c r="E1009" s="144"/>
      <c r="F1009" s="144"/>
      <c r="G1009" s="145"/>
    </row>
    <row r="1010" spans="2:7" s="146" customFormat="1" ht="12.75">
      <c r="B1010" s="142"/>
      <c r="C1010" s="143"/>
      <c r="D1010" s="144"/>
      <c r="E1010" s="144"/>
      <c r="F1010" s="144"/>
      <c r="G1010" s="145"/>
    </row>
    <row r="1011" spans="2:7" s="146" customFormat="1" ht="12.75">
      <c r="B1011" s="142"/>
      <c r="C1011" s="143"/>
      <c r="D1011" s="144"/>
      <c r="E1011" s="144"/>
      <c r="F1011" s="144"/>
      <c r="G1011" s="145"/>
    </row>
    <row r="1012" spans="2:7" s="146" customFormat="1" ht="12.75">
      <c r="B1012" s="142"/>
      <c r="C1012" s="143"/>
      <c r="D1012" s="144"/>
      <c r="E1012" s="144"/>
      <c r="F1012" s="144"/>
      <c r="G1012" s="145"/>
    </row>
    <row r="1013" spans="2:7" s="146" customFormat="1" ht="12.75">
      <c r="B1013" s="142"/>
      <c r="C1013" s="143"/>
      <c r="D1013" s="144"/>
      <c r="E1013" s="144"/>
      <c r="F1013" s="144"/>
      <c r="G1013" s="145"/>
    </row>
    <row r="1014" spans="2:7" s="146" customFormat="1" ht="12.75">
      <c r="B1014" s="142"/>
      <c r="C1014" s="143"/>
      <c r="D1014" s="144"/>
      <c r="E1014" s="144"/>
      <c r="F1014" s="144"/>
      <c r="G1014" s="145"/>
    </row>
    <row r="1015" spans="2:7" s="146" customFormat="1" ht="12.75">
      <c r="B1015" s="142"/>
      <c r="C1015" s="143"/>
      <c r="D1015" s="144"/>
      <c r="E1015" s="144"/>
      <c r="F1015" s="144"/>
      <c r="G1015" s="145"/>
    </row>
    <row r="1016" spans="2:7" s="146" customFormat="1" ht="12.75">
      <c r="B1016" s="142"/>
      <c r="C1016" s="143"/>
      <c r="D1016" s="144"/>
      <c r="E1016" s="144"/>
      <c r="F1016" s="144"/>
      <c r="G1016" s="145"/>
    </row>
    <row r="1017" spans="2:7" s="146" customFormat="1" ht="12.75">
      <c r="B1017" s="142"/>
      <c r="C1017" s="143"/>
      <c r="D1017" s="144"/>
      <c r="E1017" s="144"/>
      <c r="F1017" s="144"/>
      <c r="G1017" s="145"/>
    </row>
    <row r="1018" spans="2:7" s="146" customFormat="1" ht="12.75">
      <c r="B1018" s="142"/>
      <c r="C1018" s="143"/>
      <c r="D1018" s="144"/>
      <c r="E1018" s="144"/>
      <c r="F1018" s="144"/>
      <c r="G1018" s="145"/>
    </row>
    <row r="1019" spans="2:7" s="146" customFormat="1" ht="12.75">
      <c r="B1019" s="142"/>
      <c r="C1019" s="143"/>
      <c r="D1019" s="144"/>
      <c r="E1019" s="144"/>
      <c r="F1019" s="144"/>
      <c r="G1019" s="145"/>
    </row>
    <row r="1020" spans="2:7" s="146" customFormat="1" ht="12.75">
      <c r="B1020" s="142"/>
      <c r="C1020" s="143"/>
      <c r="D1020" s="144"/>
      <c r="E1020" s="144"/>
      <c r="F1020" s="144"/>
      <c r="G1020" s="145"/>
    </row>
    <row r="1021" spans="2:7" s="146" customFormat="1" ht="12.75">
      <c r="B1021" s="142"/>
      <c r="C1021" s="143"/>
      <c r="D1021" s="144"/>
      <c r="E1021" s="144"/>
      <c r="F1021" s="144"/>
      <c r="G1021" s="145"/>
    </row>
    <row r="1022" spans="2:7" s="146" customFormat="1" ht="12.75">
      <c r="B1022" s="142"/>
      <c r="C1022" s="143"/>
      <c r="D1022" s="144"/>
      <c r="E1022" s="144"/>
      <c r="F1022" s="144"/>
      <c r="G1022" s="145"/>
    </row>
    <row r="1023" spans="2:7" s="146" customFormat="1" ht="12.75">
      <c r="B1023" s="142"/>
      <c r="C1023" s="143"/>
      <c r="D1023" s="144"/>
      <c r="E1023" s="144"/>
      <c r="F1023" s="144"/>
      <c r="G1023" s="145"/>
    </row>
    <row r="1024" spans="2:7" s="146" customFormat="1" ht="12.75">
      <c r="B1024" s="142"/>
      <c r="C1024" s="143"/>
      <c r="D1024" s="144"/>
      <c r="E1024" s="144"/>
      <c r="F1024" s="144"/>
      <c r="G1024" s="145"/>
    </row>
    <row r="1025" spans="2:7" s="146" customFormat="1" ht="12.75">
      <c r="B1025" s="142"/>
      <c r="C1025" s="143"/>
      <c r="D1025" s="144"/>
      <c r="E1025" s="144"/>
      <c r="F1025" s="144"/>
      <c r="G1025" s="145"/>
    </row>
    <row r="1026" spans="2:7" s="146" customFormat="1" ht="12.75">
      <c r="B1026" s="142"/>
      <c r="C1026" s="143"/>
      <c r="D1026" s="144"/>
      <c r="E1026" s="144"/>
      <c r="F1026" s="144"/>
      <c r="G1026" s="145"/>
    </row>
    <row r="1027" spans="2:7" s="146" customFormat="1" ht="12.75">
      <c r="B1027" s="142"/>
      <c r="C1027" s="143"/>
      <c r="D1027" s="144"/>
      <c r="E1027" s="144"/>
      <c r="F1027" s="144"/>
      <c r="G1027" s="145"/>
    </row>
    <row r="1028" spans="2:7" s="146" customFormat="1" ht="12.75">
      <c r="B1028" s="142"/>
      <c r="C1028" s="143"/>
      <c r="D1028" s="144"/>
      <c r="E1028" s="144"/>
      <c r="F1028" s="144"/>
      <c r="G1028" s="145"/>
    </row>
    <row r="1029" spans="2:7" s="146" customFormat="1" ht="12.75">
      <c r="B1029" s="142"/>
      <c r="C1029" s="143"/>
      <c r="D1029" s="144"/>
      <c r="E1029" s="144"/>
      <c r="F1029" s="144"/>
      <c r="G1029" s="145"/>
    </row>
    <row r="1030" spans="2:7" s="146" customFormat="1" ht="12.75">
      <c r="B1030" s="142"/>
      <c r="C1030" s="143"/>
      <c r="D1030" s="144"/>
      <c r="E1030" s="144"/>
      <c r="F1030" s="144"/>
      <c r="G1030" s="145"/>
    </row>
    <row r="1031" spans="2:7" s="146" customFormat="1" ht="12.75">
      <c r="B1031" s="142"/>
      <c r="C1031" s="143"/>
      <c r="D1031" s="144"/>
      <c r="E1031" s="144"/>
      <c r="F1031" s="144"/>
      <c r="G1031" s="145"/>
    </row>
    <row r="1032" spans="2:7" s="146" customFormat="1" ht="12.75">
      <c r="B1032" s="142"/>
      <c r="C1032" s="143"/>
      <c r="D1032" s="144"/>
      <c r="E1032" s="144"/>
      <c r="F1032" s="144"/>
      <c r="G1032" s="145"/>
    </row>
    <row r="1033" spans="2:7" s="146" customFormat="1" ht="12.75">
      <c r="B1033" s="142"/>
      <c r="C1033" s="143"/>
      <c r="D1033" s="144"/>
      <c r="E1033" s="144"/>
      <c r="F1033" s="144"/>
      <c r="G1033" s="145"/>
    </row>
    <row r="1034" spans="2:7" s="146" customFormat="1" ht="12.75">
      <c r="B1034" s="142"/>
      <c r="C1034" s="143"/>
      <c r="D1034" s="144"/>
      <c r="E1034" s="144"/>
      <c r="F1034" s="144"/>
      <c r="G1034" s="145"/>
    </row>
    <row r="1035" spans="2:7" s="146" customFormat="1" ht="12.75">
      <c r="B1035" s="142"/>
      <c r="C1035" s="143"/>
      <c r="D1035" s="144"/>
      <c r="E1035" s="144"/>
      <c r="F1035" s="144"/>
      <c r="G1035" s="145"/>
    </row>
    <row r="1036" spans="2:7" s="146" customFormat="1" ht="12.75">
      <c r="B1036" s="142"/>
      <c r="C1036" s="143"/>
      <c r="D1036" s="144"/>
      <c r="E1036" s="144"/>
      <c r="F1036" s="144"/>
      <c r="G1036" s="145"/>
    </row>
    <row r="1037" spans="2:7" s="146" customFormat="1" ht="12.75">
      <c r="B1037" s="142"/>
      <c r="C1037" s="143"/>
      <c r="D1037" s="144"/>
      <c r="E1037" s="144"/>
      <c r="F1037" s="144"/>
      <c r="G1037" s="145"/>
    </row>
    <row r="1038" spans="2:7" s="146" customFormat="1" ht="12.75">
      <c r="B1038" s="142"/>
      <c r="C1038" s="143"/>
      <c r="D1038" s="144"/>
      <c r="E1038" s="144"/>
      <c r="F1038" s="144"/>
      <c r="G1038" s="145"/>
    </row>
    <row r="1039" spans="2:7" s="146" customFormat="1" ht="12.75">
      <c r="B1039" s="142"/>
      <c r="C1039" s="143"/>
      <c r="D1039" s="144"/>
      <c r="E1039" s="144"/>
      <c r="F1039" s="144"/>
      <c r="G1039" s="145"/>
    </row>
    <row r="1040" spans="2:7" s="146" customFormat="1" ht="12.75">
      <c r="B1040" s="142"/>
      <c r="C1040" s="143"/>
      <c r="D1040" s="144"/>
      <c r="E1040" s="144"/>
      <c r="F1040" s="144"/>
      <c r="G1040" s="145"/>
    </row>
    <row r="1041" spans="2:7" s="146" customFormat="1" ht="12.75">
      <c r="B1041" s="142"/>
      <c r="C1041" s="143"/>
      <c r="D1041" s="144"/>
      <c r="E1041" s="144"/>
      <c r="F1041" s="144"/>
      <c r="G1041" s="145"/>
    </row>
    <row r="1042" spans="2:7" s="146" customFormat="1" ht="12.75">
      <c r="B1042" s="142"/>
      <c r="C1042" s="143"/>
      <c r="D1042" s="144"/>
      <c r="E1042" s="144"/>
      <c r="F1042" s="144"/>
      <c r="G1042" s="145"/>
    </row>
    <row r="1043" spans="2:7" s="146" customFormat="1" ht="12.75">
      <c r="B1043" s="142"/>
      <c r="C1043" s="143"/>
      <c r="D1043" s="144"/>
      <c r="E1043" s="144"/>
      <c r="F1043" s="144"/>
      <c r="G1043" s="145"/>
    </row>
    <row r="1044" spans="2:7" s="146" customFormat="1" ht="12.75">
      <c r="B1044" s="142"/>
      <c r="C1044" s="143"/>
      <c r="D1044" s="144"/>
      <c r="E1044" s="144"/>
      <c r="F1044" s="144"/>
      <c r="G1044" s="145"/>
    </row>
    <row r="1045" spans="2:7" s="146" customFormat="1" ht="12.75">
      <c r="B1045" s="142"/>
      <c r="C1045" s="143"/>
      <c r="D1045" s="144"/>
      <c r="E1045" s="144"/>
      <c r="F1045" s="144"/>
      <c r="G1045" s="145"/>
    </row>
    <row r="1046" spans="2:7" s="146" customFormat="1" ht="12.75">
      <c r="B1046" s="142"/>
      <c r="C1046" s="143"/>
      <c r="D1046" s="144"/>
      <c r="E1046" s="144"/>
      <c r="F1046" s="144"/>
      <c r="G1046" s="145"/>
    </row>
    <row r="1047" spans="2:7" s="146" customFormat="1" ht="12.75">
      <c r="B1047" s="142"/>
      <c r="C1047" s="143"/>
      <c r="D1047" s="144"/>
      <c r="E1047" s="144"/>
      <c r="F1047" s="144"/>
      <c r="G1047" s="145"/>
    </row>
    <row r="1048" spans="2:7" s="146" customFormat="1" ht="12.75">
      <c r="B1048" s="142"/>
      <c r="C1048" s="143"/>
      <c r="D1048" s="144"/>
      <c r="E1048" s="144"/>
      <c r="F1048" s="144"/>
      <c r="G1048" s="145"/>
    </row>
    <row r="1049" spans="2:7" s="146" customFormat="1" ht="12.75">
      <c r="B1049" s="142"/>
      <c r="C1049" s="143"/>
      <c r="D1049" s="144"/>
      <c r="E1049" s="144"/>
      <c r="F1049" s="144"/>
      <c r="G1049" s="145"/>
    </row>
    <row r="1050" spans="2:7" s="146" customFormat="1" ht="12.75">
      <c r="B1050" s="142"/>
      <c r="C1050" s="143"/>
      <c r="D1050" s="144"/>
      <c r="E1050" s="144"/>
      <c r="F1050" s="144"/>
      <c r="G1050" s="145"/>
    </row>
    <row r="1051" spans="2:7" s="146" customFormat="1" ht="12.75">
      <c r="B1051" s="142"/>
      <c r="C1051" s="143"/>
      <c r="D1051" s="144"/>
      <c r="E1051" s="144"/>
      <c r="F1051" s="144"/>
      <c r="G1051" s="145"/>
    </row>
    <row r="1052" spans="2:7" s="146" customFormat="1" ht="12.75">
      <c r="B1052" s="142"/>
      <c r="C1052" s="143"/>
      <c r="D1052" s="144"/>
      <c r="E1052" s="144"/>
      <c r="F1052" s="144"/>
      <c r="G1052" s="145"/>
    </row>
    <row r="1053" spans="2:7" s="146" customFormat="1" ht="12.75">
      <c r="B1053" s="142"/>
      <c r="C1053" s="143"/>
      <c r="D1053" s="144"/>
      <c r="E1053" s="144"/>
      <c r="F1053" s="144"/>
      <c r="G1053" s="145"/>
    </row>
    <row r="1054" spans="2:7" s="146" customFormat="1" ht="12.75">
      <c r="B1054" s="142"/>
      <c r="C1054" s="143"/>
      <c r="D1054" s="144"/>
      <c r="E1054" s="144"/>
      <c r="F1054" s="144"/>
      <c r="G1054" s="145"/>
    </row>
    <row r="1055" spans="2:7" s="146" customFormat="1" ht="12.75">
      <c r="B1055" s="142"/>
      <c r="C1055" s="143"/>
      <c r="D1055" s="144"/>
      <c r="E1055" s="144"/>
      <c r="F1055" s="144"/>
      <c r="G1055" s="145"/>
    </row>
    <row r="1056" spans="2:7" s="146" customFormat="1" ht="12.75">
      <c r="B1056" s="142"/>
      <c r="C1056" s="143"/>
      <c r="D1056" s="144"/>
      <c r="E1056" s="144"/>
      <c r="F1056" s="144"/>
      <c r="G1056" s="145"/>
    </row>
    <row r="1057" spans="2:7" s="146" customFormat="1" ht="12.75">
      <c r="B1057" s="142"/>
      <c r="C1057" s="143"/>
      <c r="D1057" s="144"/>
      <c r="E1057" s="144"/>
      <c r="F1057" s="144"/>
      <c r="G1057" s="145"/>
    </row>
    <row r="1058" spans="2:7" s="146" customFormat="1" ht="12.75">
      <c r="B1058" s="142"/>
      <c r="C1058" s="143"/>
      <c r="D1058" s="144"/>
      <c r="E1058" s="144"/>
      <c r="F1058" s="144"/>
      <c r="G1058" s="145"/>
    </row>
    <row r="1059" spans="2:7" s="146" customFormat="1" ht="12.75">
      <c r="B1059" s="142"/>
      <c r="C1059" s="143"/>
      <c r="D1059" s="144"/>
      <c r="E1059" s="144"/>
      <c r="F1059" s="144"/>
      <c r="G1059" s="145"/>
    </row>
    <row r="1060" spans="2:7" s="146" customFormat="1" ht="12.75">
      <c r="B1060" s="142"/>
      <c r="C1060" s="143"/>
      <c r="D1060" s="144"/>
      <c r="E1060" s="144"/>
      <c r="F1060" s="144"/>
      <c r="G1060" s="145"/>
    </row>
    <row r="1061" spans="2:7" s="146" customFormat="1" ht="12.75">
      <c r="B1061" s="142"/>
      <c r="C1061" s="143"/>
      <c r="D1061" s="144"/>
      <c r="E1061" s="144"/>
      <c r="F1061" s="144"/>
      <c r="G1061" s="145"/>
    </row>
    <row r="1062" spans="2:7" s="146" customFormat="1" ht="12.75">
      <c r="B1062" s="142"/>
      <c r="C1062" s="143"/>
      <c r="D1062" s="144"/>
      <c r="E1062" s="144"/>
      <c r="F1062" s="144"/>
      <c r="G1062" s="145"/>
    </row>
    <row r="1063" spans="2:7" s="146" customFormat="1" ht="12.75">
      <c r="B1063" s="142"/>
      <c r="C1063" s="143"/>
      <c r="D1063" s="144"/>
      <c r="E1063" s="144"/>
      <c r="F1063" s="144"/>
      <c r="G1063" s="145"/>
    </row>
    <row r="1064" spans="2:7" s="146" customFormat="1" ht="12.75">
      <c r="B1064" s="142"/>
      <c r="C1064" s="143"/>
      <c r="D1064" s="144"/>
      <c r="E1064" s="144"/>
      <c r="F1064" s="144"/>
      <c r="G1064" s="145"/>
    </row>
    <row r="1065" spans="2:7" s="146" customFormat="1" ht="12.75">
      <c r="B1065" s="142"/>
      <c r="C1065" s="143"/>
      <c r="D1065" s="144"/>
      <c r="E1065" s="144"/>
      <c r="F1065" s="144"/>
      <c r="G1065" s="145"/>
    </row>
    <row r="1066" spans="2:7" s="146" customFormat="1" ht="12.75">
      <c r="B1066" s="142"/>
      <c r="C1066" s="143"/>
      <c r="D1066" s="144"/>
      <c r="E1066" s="144"/>
      <c r="F1066" s="144"/>
      <c r="G1066" s="145"/>
    </row>
    <row r="1067" spans="2:7" s="146" customFormat="1" ht="12.75">
      <c r="B1067" s="142"/>
      <c r="C1067" s="143"/>
      <c r="D1067" s="144"/>
      <c r="E1067" s="144"/>
      <c r="F1067" s="144"/>
      <c r="G1067" s="145"/>
    </row>
    <row r="1068" spans="2:7" s="146" customFormat="1" ht="12.75">
      <c r="B1068" s="142"/>
      <c r="C1068" s="143"/>
      <c r="D1068" s="144"/>
      <c r="E1068" s="144"/>
      <c r="F1068" s="144"/>
      <c r="G1068" s="145"/>
    </row>
    <row r="1069" spans="2:7" s="146" customFormat="1" ht="12.75">
      <c r="B1069" s="142"/>
      <c r="C1069" s="143"/>
      <c r="D1069" s="144"/>
      <c r="E1069" s="144"/>
      <c r="F1069" s="144"/>
      <c r="G1069" s="145"/>
    </row>
    <row r="1070" spans="2:7" s="146" customFormat="1" ht="12.75">
      <c r="B1070" s="142"/>
      <c r="C1070" s="143"/>
      <c r="D1070" s="144"/>
      <c r="E1070" s="144"/>
      <c r="F1070" s="144"/>
      <c r="G1070" s="145"/>
    </row>
    <row r="1071" spans="2:7" s="146" customFormat="1" ht="12.75">
      <c r="B1071" s="142"/>
      <c r="C1071" s="143"/>
      <c r="D1071" s="144"/>
      <c r="E1071" s="144"/>
      <c r="F1071" s="144"/>
      <c r="G1071" s="145"/>
    </row>
    <row r="1072" spans="2:7" s="146" customFormat="1" ht="12.75">
      <c r="B1072" s="142"/>
      <c r="C1072" s="143"/>
      <c r="D1072" s="144"/>
      <c r="E1072" s="144"/>
      <c r="F1072" s="144"/>
      <c r="G1072" s="145"/>
    </row>
    <row r="1073" spans="2:7" s="146" customFormat="1" ht="12.75">
      <c r="B1073" s="142"/>
      <c r="C1073" s="143"/>
      <c r="D1073" s="144"/>
      <c r="E1073" s="144"/>
      <c r="F1073" s="144"/>
      <c r="G1073" s="145"/>
    </row>
    <row r="1074" spans="2:7" s="146" customFormat="1" ht="12.75">
      <c r="B1074" s="142"/>
      <c r="C1074" s="143"/>
      <c r="D1074" s="144"/>
      <c r="E1074" s="144"/>
      <c r="F1074" s="144"/>
      <c r="G1074" s="145"/>
    </row>
    <row r="1075" spans="2:7" s="146" customFormat="1" ht="12.75">
      <c r="B1075" s="142"/>
      <c r="C1075" s="143"/>
      <c r="D1075" s="144"/>
      <c r="E1075" s="144"/>
      <c r="F1075" s="144"/>
      <c r="G1075" s="145"/>
    </row>
    <row r="1076" spans="2:7" s="146" customFormat="1" ht="12.75">
      <c r="B1076" s="142"/>
      <c r="C1076" s="143"/>
      <c r="D1076" s="144"/>
      <c r="E1076" s="144"/>
      <c r="F1076" s="144"/>
      <c r="G1076" s="145"/>
    </row>
    <row r="1077" spans="2:7" s="146" customFormat="1" ht="12.75">
      <c r="B1077" s="142"/>
      <c r="C1077" s="143"/>
      <c r="D1077" s="144"/>
      <c r="E1077" s="144"/>
      <c r="F1077" s="144"/>
      <c r="G1077" s="145"/>
    </row>
    <row r="1078" spans="2:7" s="146" customFormat="1" ht="12.75">
      <c r="B1078" s="142"/>
      <c r="C1078" s="143"/>
      <c r="D1078" s="144"/>
      <c r="E1078" s="144"/>
      <c r="F1078" s="144"/>
      <c r="G1078" s="145"/>
    </row>
  </sheetData>
  <sheetProtection/>
  <mergeCells count="7">
    <mergeCell ref="A503:L505"/>
    <mergeCell ref="C1:L1"/>
    <mergeCell ref="C2:L2"/>
    <mergeCell ref="C3:L3"/>
    <mergeCell ref="C4:L4"/>
    <mergeCell ref="A6:L6"/>
    <mergeCell ref="A502:B502"/>
  </mergeCells>
  <printOptions/>
  <pageMargins left="0.1968503937007874" right="0.1968503937007874" top="0.1968503937007874" bottom="0.1968503937007874" header="0.1968503937007874" footer="0.1968503937007874"/>
  <pageSetup fitToHeight="14" horizontalDpi="600" verticalDpi="600" orientation="portrait" paperSize="9" scale="58" r:id="rId1"/>
  <rowBreaks count="6" manualBreakCount="6">
    <brk id="56" max="8" man="1"/>
    <brk id="89" max="8" man="1"/>
    <brk id="125" max="8" man="1"/>
    <brk id="291" max="8" man="1"/>
    <brk id="389" max="8" man="1"/>
    <brk id="4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2023-05-23T04:04:12Z</cp:lastPrinted>
  <dcterms:created xsi:type="dcterms:W3CDTF">1996-10-08T23:32:33Z</dcterms:created>
  <dcterms:modified xsi:type="dcterms:W3CDTF">2023-12-27T05:38:26Z</dcterms:modified>
  <cp:category/>
  <cp:version/>
  <cp:contentType/>
  <cp:contentStatus/>
</cp:coreProperties>
</file>