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5480" windowHeight="11640" activeTab="3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</sheets>
  <definedNames/>
  <calcPr calcId="124519"/>
</workbook>
</file>

<file path=xl/sharedStrings.xml><?xml version="1.0" encoding="utf-8"?>
<sst xmlns="http://schemas.openxmlformats.org/spreadsheetml/2006/main" count="320" uniqueCount="99">
  <si>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</si>
  <si>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</si>
  <si>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</si>
  <si>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</si>
  <si>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</si>
  <si>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</si>
  <si>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</si>
  <si>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</si>
  <si>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</si>
  <si>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</si>
  <si>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</si>
  <si>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</si>
  <si>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</si>
  <si>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</si>
  <si>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</si>
  <si>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</si>
  <si>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</si>
  <si>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</si>
  <si>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</si>
  <si>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</si>
  <si>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</si>
  <si>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</si>
  <si>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</si>
  <si>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</si>
  <si>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</si>
  <si>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</si>
  <si>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</si>
  <si>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</si>
  <si>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</si>
  <si>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</si>
  <si>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</si>
  <si>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</si>
  <si>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</si>
  <si>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</si>
  <si>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</si>
  <si>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</si>
  <si>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</si>
  <si>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</si>
  <si>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</si>
  <si>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</si>
  <si>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</si>
  <si>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г.</t>
  </si>
  <si>
    <t>Алапаевский р-н, Махнёвское муниципальное образование, с. Кишкинское, ул. Корелина, д. 6</t>
  </si>
  <si>
    <t>1963</t>
  </si>
  <si>
    <t>Крупноблочные газоблоки</t>
  </si>
  <si>
    <t>1966</t>
  </si>
  <si>
    <t>Кирпичные</t>
  </si>
  <si>
    <t>1968</t>
  </si>
  <si>
    <t>-</t>
  </si>
  <si>
    <t>Итого по муниципальному образованию Махнёвское муниципальное образование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</si>
  <si>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</si>
  <si>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</si>
  <si>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</si>
  <si>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</si>
  <si>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</si>
  <si>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</si>
  <si>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</si>
  <si>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</si>
  <si>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</si>
  <si>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</si>
  <si>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</si>
  <si>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</si>
  <si>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</si>
  <si>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</si>
  <si>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</si>
  <si>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</si>
  <si>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</si>
  <si>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</si>
  <si>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</si>
  <si>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</si>
  <si>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</si>
  <si>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</si>
  <si>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</si>
  <si>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Итоги по годам</t>
  </si>
  <si>
    <t>Наименование МО</t>
  </si>
  <si>
    <t>Количество МКД</t>
  </si>
  <si>
    <t>Всего</t>
  </si>
  <si>
    <t>22</t>
  </si>
  <si>
    <t>23</t>
  </si>
  <si>
    <t>24</t>
  </si>
  <si>
    <t>25</t>
  </si>
  <si>
    <t>26</t>
  </si>
  <si>
    <t>27</t>
  </si>
  <si>
    <t>28</t>
  </si>
  <si>
    <t>Итого по субъекту</t>
  </si>
  <si>
    <t>Махнёвское муниципальное образование</t>
  </si>
  <si>
    <t>Итоги по муниципальному образованию</t>
  </si>
  <si>
    <t>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2017 год на территории Махнёвского муниципального образования</t>
  </si>
  <si>
    <t>Итого за 2017</t>
  </si>
  <si>
    <t>Алапаевский р-н, Махнёвское муниципальное образование, п.г.т. Махнево, ул. Городок Карьера, д. 1</t>
  </si>
  <si>
    <t>Алапаевский р-н, Махнёвское муниципальное образование, п.г.т. Махнево, ул. Советская, д. 144</t>
  </si>
  <si>
    <t xml:space="preserve"> -</t>
  </si>
  <si>
    <t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2017 год на территории Махнёвского муниципального образования</t>
  </si>
  <si>
    <t>Итого за 2017 год</t>
  </si>
  <si>
    <t>Итого по Махнёвскому Муниципальному образованию Свердловской области на 2017 г.</t>
  </si>
  <si>
    <t xml:space="preserve">Приложение № 1
 к Постановлению Администрации
 Махнёвского  муниципального образования 
от 22.05.2017г. №370    
</t>
  </si>
  <si>
    <t xml:space="preserve">Приложение № 2
 к Постановлению Администрации
 Махнёвского  муниципального образования 
от 22.05.2017г. № 370   
</t>
  </si>
  <si>
    <t xml:space="preserve">Приложение № 3
 к Постановлению Администрации
 Махнёвского  муниципального образования 
от  22.05. 2017г. №370    
</t>
  </si>
  <si>
    <t xml:space="preserve">Приложение № 4
 к Постановлению Администрации
 Махнёвского  муниципального образования 
от 22.05.2017г. №370    
</t>
  </si>
</sst>
</file>

<file path=xl/styles.xml><?xml version="1.0" encoding="utf-8"?>
<styleSheet xmlns="http://schemas.openxmlformats.org/spreadsheetml/2006/main">
  <fonts count="20">
    <font>
      <sz val="1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Border="0" applyProtection="0">
      <alignment horizontal="left"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2"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- Акцент1" xfId="38"/>
    <cellStyle name="40% - Акцент1" xfId="39"/>
    <cellStyle name="60% - Акцент1" xfId="40"/>
    <cellStyle name="Акцент2" xfId="41"/>
    <cellStyle name="20% - Акцент2" xfId="42"/>
    <cellStyle name="40% - Акцент2" xfId="43"/>
    <cellStyle name="60% - Акцент2" xfId="44"/>
    <cellStyle name="Акцент3" xfId="45"/>
    <cellStyle name="20% - Акцент3" xfId="46"/>
    <cellStyle name="40% - Акцент3" xfId="47"/>
    <cellStyle name="60% - Акцент3" xfId="48"/>
    <cellStyle name="Акцент4" xfId="49"/>
    <cellStyle name="20% - Акцент4" xfId="50"/>
    <cellStyle name="40% - Акцент4" xfId="51"/>
    <cellStyle name="60% - Акцент4" xfId="52"/>
    <cellStyle name="Акцент5" xfId="53"/>
    <cellStyle name="20% - Акцент5" xfId="54"/>
    <cellStyle name="40% - Акцент5" xfId="55"/>
    <cellStyle name="60% - Акцент5" xfId="56"/>
    <cellStyle name="Акцент6" xfId="57"/>
    <cellStyle name="20% - Акцент6" xfId="58"/>
    <cellStyle name="40% - Акцент6" xfId="59"/>
    <cellStyle name="60% - Акцент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5"/>
  <sheetViews>
    <sheetView zoomScale="90" zoomScaleNormal="90" workbookViewId="0" topLeftCell="E1">
      <selection activeCell="K7" sqref="K7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4" width="11.16015625" style="0" customWidth="1"/>
    <col min="5" max="5" width="16.66015625" style="0" customWidth="1"/>
    <col min="6" max="7" width="8.83203125" style="0" customWidth="1"/>
    <col min="8" max="12" width="16.66015625" style="0" customWidth="1"/>
    <col min="13" max="13" width="22.16015625" style="0" customWidth="1"/>
    <col min="14" max="16" width="16.66015625" style="0" customWidth="1"/>
    <col min="17" max="17" width="11.16015625" style="0" customWidth="1"/>
  </cols>
  <sheetData>
    <row r="3" spans="9:17" ht="61.5" customHeight="1">
      <c r="I3" s="41" t="s">
        <v>95</v>
      </c>
      <c r="J3" s="23"/>
      <c r="K3" s="23"/>
      <c r="L3" s="23"/>
      <c r="M3" s="23"/>
      <c r="N3" s="23"/>
      <c r="O3" s="23"/>
      <c r="P3" s="23"/>
      <c r="Q3" s="23"/>
    </row>
    <row r="4" spans="1:17" ht="65.1" customHeight="1">
      <c r="A4" s="24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.75">
      <c r="A5" s="25" t="s">
        <v>0</v>
      </c>
      <c r="B5" s="25" t="s">
        <v>1</v>
      </c>
      <c r="C5" s="28" t="s">
        <v>2</v>
      </c>
      <c r="D5" s="29"/>
      <c r="E5" s="14" t="s">
        <v>3</v>
      </c>
      <c r="F5" s="14" t="s">
        <v>4</v>
      </c>
      <c r="G5" s="14" t="s">
        <v>5</v>
      </c>
      <c r="H5" s="14" t="s">
        <v>6</v>
      </c>
      <c r="I5" s="28" t="s">
        <v>7</v>
      </c>
      <c r="J5" s="30"/>
      <c r="K5" s="30"/>
      <c r="L5" s="29"/>
      <c r="M5" s="14" t="s">
        <v>8</v>
      </c>
      <c r="N5" s="14" t="s">
        <v>9</v>
      </c>
      <c r="O5" s="14" t="s">
        <v>10</v>
      </c>
      <c r="P5" s="14" t="s">
        <v>11</v>
      </c>
      <c r="Q5" s="14" t="s">
        <v>12</v>
      </c>
    </row>
    <row r="6" spans="1:17" ht="12.75">
      <c r="A6" s="26"/>
      <c r="B6" s="26"/>
      <c r="C6" s="14" t="s">
        <v>13</v>
      </c>
      <c r="D6" s="14" t="s">
        <v>14</v>
      </c>
      <c r="E6" s="15"/>
      <c r="F6" s="15"/>
      <c r="G6" s="15"/>
      <c r="H6" s="15"/>
      <c r="I6" s="14" t="s">
        <v>15</v>
      </c>
      <c r="J6" s="28" t="s">
        <v>16</v>
      </c>
      <c r="K6" s="29"/>
      <c r="L6" s="14" t="s">
        <v>17</v>
      </c>
      <c r="M6" s="15"/>
      <c r="N6" s="15"/>
      <c r="O6" s="15"/>
      <c r="P6" s="15"/>
      <c r="Q6" s="15"/>
    </row>
    <row r="7" spans="1:17" ht="99.95" customHeight="1">
      <c r="A7" s="26"/>
      <c r="B7" s="26"/>
      <c r="C7" s="15"/>
      <c r="D7" s="15"/>
      <c r="E7" s="15"/>
      <c r="F7" s="15"/>
      <c r="G7" s="15"/>
      <c r="H7" s="16"/>
      <c r="I7" s="16"/>
      <c r="J7" s="2" t="s">
        <v>18</v>
      </c>
      <c r="K7" s="2" t="s">
        <v>19</v>
      </c>
      <c r="L7" s="16"/>
      <c r="M7" s="16"/>
      <c r="N7" s="16"/>
      <c r="O7" s="16"/>
      <c r="P7" s="16"/>
      <c r="Q7" s="15"/>
    </row>
    <row r="8" spans="1:17" ht="12.75">
      <c r="A8" s="27"/>
      <c r="B8" s="27"/>
      <c r="C8" s="16"/>
      <c r="D8" s="16"/>
      <c r="E8" s="16"/>
      <c r="F8" s="16"/>
      <c r="G8" s="16"/>
      <c r="H8" s="3" t="s">
        <v>20</v>
      </c>
      <c r="I8" s="3" t="s">
        <v>20</v>
      </c>
      <c r="J8" s="3" t="s">
        <v>20</v>
      </c>
      <c r="K8" s="3" t="s">
        <v>20</v>
      </c>
      <c r="L8" s="3" t="s">
        <v>20</v>
      </c>
      <c r="M8" s="3" t="s">
        <v>21</v>
      </c>
      <c r="N8" s="3" t="s">
        <v>22</v>
      </c>
      <c r="O8" s="3" t="s">
        <v>23</v>
      </c>
      <c r="P8" s="3" t="s">
        <v>23</v>
      </c>
      <c r="Q8" s="16"/>
    </row>
    <row r="9" spans="1:17" ht="12.75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  <c r="K9" s="3" t="s">
        <v>34</v>
      </c>
      <c r="L9" s="3" t="s">
        <v>35</v>
      </c>
      <c r="M9" s="3" t="s">
        <v>36</v>
      </c>
      <c r="N9" s="3" t="s">
        <v>37</v>
      </c>
      <c r="O9" s="3" t="s">
        <v>38</v>
      </c>
      <c r="P9" s="3" t="s">
        <v>39</v>
      </c>
      <c r="Q9" s="3" t="s">
        <v>40</v>
      </c>
    </row>
    <row r="10" spans="1:17" ht="12.75">
      <c r="A10" s="19" t="s">
        <v>41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7" ht="38.25">
      <c r="A11" s="1" t="s">
        <v>24</v>
      </c>
      <c r="B11" s="4" t="s">
        <v>42</v>
      </c>
      <c r="C11" s="1" t="s">
        <v>43</v>
      </c>
      <c r="D11" s="1"/>
      <c r="E11" s="4" t="s">
        <v>44</v>
      </c>
      <c r="F11" s="1" t="s">
        <v>25</v>
      </c>
      <c r="G11" s="1" t="s">
        <v>25</v>
      </c>
      <c r="H11" s="5">
        <v>517</v>
      </c>
      <c r="I11" s="5">
        <v>517</v>
      </c>
      <c r="J11" s="5">
        <v>0</v>
      </c>
      <c r="K11" s="5">
        <v>517</v>
      </c>
      <c r="L11" s="5">
        <v>150</v>
      </c>
      <c r="M11" s="1">
        <v>14</v>
      </c>
      <c r="N11" s="5">
        <v>3247321.63</v>
      </c>
      <c r="O11" s="5">
        <v>6281.09</v>
      </c>
      <c r="P11" s="5">
        <v>9313.38</v>
      </c>
      <c r="Q11" s="1">
        <v>2017</v>
      </c>
    </row>
    <row r="12" spans="1:17" ht="38.25">
      <c r="A12" s="1" t="s">
        <v>25</v>
      </c>
      <c r="B12" s="9" t="s">
        <v>89</v>
      </c>
      <c r="C12" s="1" t="s">
        <v>45</v>
      </c>
      <c r="D12" s="1"/>
      <c r="E12" s="4" t="s">
        <v>46</v>
      </c>
      <c r="F12" s="1" t="s">
        <v>25</v>
      </c>
      <c r="G12" s="1" t="s">
        <v>26</v>
      </c>
      <c r="H12" s="5">
        <v>481.5</v>
      </c>
      <c r="I12" s="5">
        <v>481.5</v>
      </c>
      <c r="J12" s="5">
        <v>0</v>
      </c>
      <c r="K12" s="5">
        <v>481.5</v>
      </c>
      <c r="L12" s="5">
        <v>481.5</v>
      </c>
      <c r="M12" s="1">
        <v>20</v>
      </c>
      <c r="N12" s="5">
        <v>4269738.34</v>
      </c>
      <c r="O12" s="5">
        <v>8867.58</v>
      </c>
      <c r="P12" s="5">
        <v>9313.38</v>
      </c>
      <c r="Q12" s="1">
        <v>2017</v>
      </c>
    </row>
    <row r="13" spans="1:17" ht="38.25">
      <c r="A13" s="1" t="s">
        <v>26</v>
      </c>
      <c r="B13" s="9" t="s">
        <v>90</v>
      </c>
      <c r="C13" s="1" t="s">
        <v>47</v>
      </c>
      <c r="D13" s="1"/>
      <c r="E13" s="4" t="s">
        <v>44</v>
      </c>
      <c r="F13" s="1" t="s">
        <v>25</v>
      </c>
      <c r="G13" s="1" t="s">
        <v>25</v>
      </c>
      <c r="H13" s="5">
        <v>354.4</v>
      </c>
      <c r="I13" s="5">
        <v>354.4</v>
      </c>
      <c r="J13" s="5">
        <v>0</v>
      </c>
      <c r="K13" s="5">
        <v>354.4</v>
      </c>
      <c r="L13" s="5">
        <v>216.6</v>
      </c>
      <c r="M13" s="1">
        <v>17</v>
      </c>
      <c r="N13" s="5">
        <v>1659701.22</v>
      </c>
      <c r="O13" s="5">
        <v>4683.13</v>
      </c>
      <c r="P13" s="5">
        <v>9313.38</v>
      </c>
      <c r="Q13" s="1">
        <v>2017</v>
      </c>
    </row>
    <row r="14" spans="1:17" ht="12.75">
      <c r="A14" s="22" t="s">
        <v>88</v>
      </c>
      <c r="B14" s="18"/>
      <c r="C14" s="1" t="s">
        <v>48</v>
      </c>
      <c r="D14" s="1" t="s">
        <v>48</v>
      </c>
      <c r="E14" s="1" t="s">
        <v>48</v>
      </c>
      <c r="F14" s="1" t="s">
        <v>48</v>
      </c>
      <c r="G14" s="1" t="s">
        <v>48</v>
      </c>
      <c r="H14" s="5">
        <f>H13+H12+H11</f>
        <v>1352.9</v>
      </c>
      <c r="I14" s="5">
        <f aca="true" t="shared" si="0" ref="I14:P14">I13+I12+I11</f>
        <v>1352.9</v>
      </c>
      <c r="J14" s="10" t="s">
        <v>91</v>
      </c>
      <c r="K14" s="5">
        <f t="shared" si="0"/>
        <v>1352.9</v>
      </c>
      <c r="L14" s="5">
        <f t="shared" si="0"/>
        <v>848.1</v>
      </c>
      <c r="M14" s="12">
        <f t="shared" si="0"/>
        <v>51</v>
      </c>
      <c r="N14" s="5">
        <f t="shared" si="0"/>
        <v>9176761.19</v>
      </c>
      <c r="O14" s="5">
        <f t="shared" si="0"/>
        <v>19831.8</v>
      </c>
      <c r="P14" s="5">
        <f t="shared" si="0"/>
        <v>27940.14</v>
      </c>
      <c r="Q14" s="10" t="s">
        <v>91</v>
      </c>
    </row>
    <row r="15" spans="1:17" ht="12.75">
      <c r="A15" s="17" t="s">
        <v>49</v>
      </c>
      <c r="B15" s="18"/>
      <c r="C15" s="1" t="s">
        <v>48</v>
      </c>
      <c r="D15" s="1" t="s">
        <v>48</v>
      </c>
      <c r="E15" s="1" t="s">
        <v>48</v>
      </c>
      <c r="F15" s="1" t="s">
        <v>48</v>
      </c>
      <c r="G15" s="1" t="s">
        <v>48</v>
      </c>
      <c r="H15" s="5">
        <f>H14</f>
        <v>1352.9</v>
      </c>
      <c r="I15" s="5">
        <f aca="true" t="shared" si="1" ref="I15:Q15">I14</f>
        <v>1352.9</v>
      </c>
      <c r="J15" s="5" t="str">
        <f t="shared" si="1"/>
        <v xml:space="preserve"> -</v>
      </c>
      <c r="K15" s="5">
        <f t="shared" si="1"/>
        <v>1352.9</v>
      </c>
      <c r="L15" s="5">
        <f t="shared" si="1"/>
        <v>848.1</v>
      </c>
      <c r="M15" s="12">
        <f t="shared" si="1"/>
        <v>51</v>
      </c>
      <c r="N15" s="5">
        <f t="shared" si="1"/>
        <v>9176761.19</v>
      </c>
      <c r="O15" s="5">
        <f t="shared" si="1"/>
        <v>19831.8</v>
      </c>
      <c r="P15" s="5">
        <f t="shared" si="1"/>
        <v>27940.14</v>
      </c>
      <c r="Q15" s="5" t="str">
        <f t="shared" si="1"/>
        <v xml:space="preserve"> -</v>
      </c>
    </row>
  </sheetData>
  <mergeCells count="23">
    <mergeCell ref="I3:Q3"/>
    <mergeCell ref="A4:Q4"/>
    <mergeCell ref="A5:A8"/>
    <mergeCell ref="B5:B8"/>
    <mergeCell ref="C5:D5"/>
    <mergeCell ref="E5:E8"/>
    <mergeCell ref="F5:F8"/>
    <mergeCell ref="G5:G8"/>
    <mergeCell ref="H5:H7"/>
    <mergeCell ref="I5:L5"/>
    <mergeCell ref="C6:C8"/>
    <mergeCell ref="D6:D8"/>
    <mergeCell ref="I6:I7"/>
    <mergeCell ref="J6:K6"/>
    <mergeCell ref="L6:L7"/>
    <mergeCell ref="M5:M7"/>
    <mergeCell ref="N5:N7"/>
    <mergeCell ref="O5:O7"/>
    <mergeCell ref="P5:P7"/>
    <mergeCell ref="Q5:Q8"/>
    <mergeCell ref="A15:B15"/>
    <mergeCell ref="A10:Q10"/>
    <mergeCell ref="A14:B14"/>
  </mergeCells>
  <printOptions/>
  <pageMargins left="0.7480314960629921" right="0.2362204724409449" top="0.2362204724409449" bottom="0.31496062992125984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3"/>
  <sheetViews>
    <sheetView workbookViewId="0" topLeftCell="I1">
      <selection activeCell="I3" sqref="I3:U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4" width="16.66015625" style="0" customWidth="1"/>
    <col min="5" max="5" width="11.16015625" style="0" customWidth="1"/>
    <col min="6" max="6" width="16.66015625" style="0" customWidth="1"/>
    <col min="7" max="7" width="11.16015625" style="0" customWidth="1"/>
    <col min="8" max="8" width="16.66015625" style="0" customWidth="1"/>
    <col min="9" max="9" width="11.16015625" style="0" customWidth="1"/>
    <col min="10" max="10" width="16.66015625" style="0" customWidth="1"/>
    <col min="11" max="11" width="11.16015625" style="0" customWidth="1"/>
    <col min="12" max="12" width="16.66015625" style="0" customWidth="1"/>
    <col min="13" max="13" width="11.16015625" style="0" customWidth="1"/>
    <col min="14" max="15" width="16.66015625" style="0" customWidth="1"/>
    <col min="16" max="16" width="17.83203125" style="0" customWidth="1"/>
    <col min="17" max="21" width="16.66015625" style="0" customWidth="1"/>
  </cols>
  <sheetData>
    <row r="3" spans="9:21" ht="50.1" customHeight="1">
      <c r="I3" s="41" t="s">
        <v>96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65.1" customHeight="1">
      <c r="A4" s="24" t="s">
        <v>92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25" t="s">
        <v>0</v>
      </c>
      <c r="B5" s="25" t="s">
        <v>1</v>
      </c>
      <c r="C5" s="25" t="s">
        <v>50</v>
      </c>
      <c r="D5" s="28" t="s">
        <v>51</v>
      </c>
      <c r="E5" s="30"/>
      <c r="F5" s="30"/>
      <c r="G5" s="30"/>
      <c r="H5" s="30"/>
      <c r="I5" s="30"/>
      <c r="J5" s="30"/>
      <c r="K5" s="30"/>
      <c r="L5" s="30"/>
      <c r="M5" s="30"/>
      <c r="N5" s="29"/>
      <c r="O5" s="28" t="s">
        <v>52</v>
      </c>
      <c r="P5" s="30"/>
      <c r="Q5" s="30"/>
      <c r="R5" s="30"/>
      <c r="S5" s="30"/>
      <c r="T5" s="30"/>
      <c r="U5" s="29"/>
    </row>
    <row r="6" spans="1:21" ht="102">
      <c r="A6" s="26"/>
      <c r="B6" s="26"/>
      <c r="C6" s="27"/>
      <c r="D6" s="1" t="s">
        <v>53</v>
      </c>
      <c r="E6" s="28" t="s">
        <v>54</v>
      </c>
      <c r="F6" s="29"/>
      <c r="G6" s="28" t="s">
        <v>55</v>
      </c>
      <c r="H6" s="29"/>
      <c r="I6" s="28" t="s">
        <v>56</v>
      </c>
      <c r="J6" s="29"/>
      <c r="K6" s="28" t="s">
        <v>57</v>
      </c>
      <c r="L6" s="29"/>
      <c r="M6" s="28" t="s">
        <v>58</v>
      </c>
      <c r="N6" s="29"/>
      <c r="O6" s="1" t="s">
        <v>59</v>
      </c>
      <c r="P6" s="1" t="s">
        <v>60</v>
      </c>
      <c r="Q6" s="1" t="s">
        <v>61</v>
      </c>
      <c r="R6" s="1" t="s">
        <v>62</v>
      </c>
      <c r="S6" s="1" t="s">
        <v>63</v>
      </c>
      <c r="T6" s="1" t="s">
        <v>64</v>
      </c>
      <c r="U6" s="1" t="s">
        <v>65</v>
      </c>
    </row>
    <row r="7" spans="1:21" ht="12.75">
      <c r="A7" s="27"/>
      <c r="B7" s="27"/>
      <c r="C7" s="1" t="s">
        <v>22</v>
      </c>
      <c r="D7" s="1" t="s">
        <v>22</v>
      </c>
      <c r="E7" s="1" t="s">
        <v>66</v>
      </c>
      <c r="F7" s="1" t="s">
        <v>22</v>
      </c>
      <c r="G7" s="1" t="s">
        <v>67</v>
      </c>
      <c r="H7" s="1" t="s">
        <v>22</v>
      </c>
      <c r="I7" s="1" t="s">
        <v>67</v>
      </c>
      <c r="J7" s="1" t="s">
        <v>22</v>
      </c>
      <c r="K7" s="1" t="s">
        <v>67</v>
      </c>
      <c r="L7" s="1" t="s">
        <v>22</v>
      </c>
      <c r="M7" s="1" t="s">
        <v>68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</row>
    <row r="8" spans="1:21" ht="12.75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M8" s="3" t="s">
        <v>36</v>
      </c>
      <c r="N8" s="3" t="s">
        <v>37</v>
      </c>
      <c r="O8" s="3" t="s">
        <v>38</v>
      </c>
      <c r="P8" s="3" t="s">
        <v>39</v>
      </c>
      <c r="Q8" s="3" t="s">
        <v>40</v>
      </c>
      <c r="R8" s="3" t="s">
        <v>69</v>
      </c>
      <c r="S8" s="3" t="s">
        <v>70</v>
      </c>
      <c r="T8" s="3" t="s">
        <v>71</v>
      </c>
      <c r="U8" s="3" t="s">
        <v>72</v>
      </c>
    </row>
    <row r="9" spans="1:21" ht="12.75">
      <c r="A9" s="17" t="s">
        <v>49</v>
      </c>
      <c r="B9" s="18"/>
      <c r="C9" s="5">
        <f aca="true" t="shared" si="0" ref="C9:C12">D9+H9+J9+L9+N9+O9+P9+Q9+R9+S9+T9+U9</f>
        <v>9176761.190000001</v>
      </c>
      <c r="D9" s="5">
        <f>D10</f>
        <v>1924877.04</v>
      </c>
      <c r="E9" s="5">
        <f aca="true" t="shared" si="1" ref="E9:U9">E10</f>
        <v>0</v>
      </c>
      <c r="F9" s="5">
        <f t="shared" si="1"/>
        <v>0</v>
      </c>
      <c r="G9" s="5">
        <f t="shared" si="1"/>
        <v>1273.44</v>
      </c>
      <c r="H9" s="5">
        <f t="shared" si="1"/>
        <v>3831543.71</v>
      </c>
      <c r="I9" s="5">
        <f t="shared" si="1"/>
        <v>0</v>
      </c>
      <c r="J9" s="5">
        <f t="shared" si="1"/>
        <v>0</v>
      </c>
      <c r="K9" s="5">
        <f t="shared" si="1"/>
        <v>1426.8600000000001</v>
      </c>
      <c r="L9" s="5">
        <f t="shared" si="1"/>
        <v>2878163.9</v>
      </c>
      <c r="M9" s="5">
        <f t="shared" si="1"/>
        <v>1194</v>
      </c>
      <c r="N9" s="5">
        <f t="shared" si="1"/>
        <v>340684.55000000005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5">
        <f t="shared" si="1"/>
        <v>201491.99</v>
      </c>
    </row>
    <row r="10" spans="1:21" ht="12.75">
      <c r="A10" s="22" t="s">
        <v>93</v>
      </c>
      <c r="B10" s="18"/>
      <c r="C10" s="5">
        <f t="shared" si="0"/>
        <v>9176761.190000001</v>
      </c>
      <c r="D10" s="5">
        <f>D11+D12+D13</f>
        <v>1924877.04</v>
      </c>
      <c r="E10" s="5">
        <f aca="true" t="shared" si="2" ref="E10:U10">E11+E12+E13</f>
        <v>0</v>
      </c>
      <c r="F10" s="5">
        <f t="shared" si="2"/>
        <v>0</v>
      </c>
      <c r="G10" s="5">
        <f t="shared" si="2"/>
        <v>1273.44</v>
      </c>
      <c r="H10" s="5">
        <f t="shared" si="2"/>
        <v>3831543.71</v>
      </c>
      <c r="I10" s="5">
        <f t="shared" si="2"/>
        <v>0</v>
      </c>
      <c r="J10" s="5">
        <f t="shared" si="2"/>
        <v>0</v>
      </c>
      <c r="K10" s="5">
        <f t="shared" si="2"/>
        <v>1426.8600000000001</v>
      </c>
      <c r="L10" s="5">
        <f t="shared" si="2"/>
        <v>2878163.9</v>
      </c>
      <c r="M10" s="5">
        <f t="shared" si="2"/>
        <v>1194</v>
      </c>
      <c r="N10" s="5">
        <f t="shared" si="2"/>
        <v>340684.55000000005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201491.99</v>
      </c>
    </row>
    <row r="11" spans="1:21" ht="38.25">
      <c r="A11" s="1" t="s">
        <v>24</v>
      </c>
      <c r="B11" s="4" t="s">
        <v>42</v>
      </c>
      <c r="C11" s="5">
        <f t="shared" si="0"/>
        <v>3247321.6300000004</v>
      </c>
      <c r="D11" s="5">
        <v>166290</v>
      </c>
      <c r="E11" s="1">
        <v>0</v>
      </c>
      <c r="F11" s="5">
        <v>0</v>
      </c>
      <c r="G11" s="5">
        <v>406.31</v>
      </c>
      <c r="H11" s="5">
        <v>1384453.81</v>
      </c>
      <c r="I11" s="5">
        <v>0</v>
      </c>
      <c r="J11" s="5">
        <v>0</v>
      </c>
      <c r="K11" s="5">
        <v>445.76</v>
      </c>
      <c r="L11" s="5">
        <v>1576471.68</v>
      </c>
      <c r="M11" s="5">
        <v>398</v>
      </c>
      <c r="N11" s="5">
        <v>56433.17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63672.97</v>
      </c>
    </row>
    <row r="12" spans="1:21" ht="38.25">
      <c r="A12" s="1" t="s">
        <v>25</v>
      </c>
      <c r="B12" s="9" t="s">
        <v>89</v>
      </c>
      <c r="C12" s="5">
        <f t="shared" si="0"/>
        <v>4269738.340000001</v>
      </c>
      <c r="D12" s="5">
        <v>1547836.68</v>
      </c>
      <c r="E12" s="1">
        <v>0</v>
      </c>
      <c r="F12" s="5">
        <v>0</v>
      </c>
      <c r="G12" s="5">
        <v>464.82</v>
      </c>
      <c r="H12" s="5">
        <v>1868815.56</v>
      </c>
      <c r="I12" s="5">
        <v>0</v>
      </c>
      <c r="J12" s="5">
        <v>0</v>
      </c>
      <c r="K12" s="5">
        <v>535.34</v>
      </c>
      <c r="L12" s="5">
        <v>619621.54</v>
      </c>
      <c r="M12" s="5">
        <v>398</v>
      </c>
      <c r="N12" s="5">
        <v>145616.72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87847.84</v>
      </c>
    </row>
    <row r="13" spans="1:21" ht="38.25">
      <c r="A13" s="1" t="s">
        <v>26</v>
      </c>
      <c r="B13" s="9" t="s">
        <v>90</v>
      </c>
      <c r="C13" s="5">
        <f>D13+H13+J13+L13+N13+O13+P13+Q13+R13+S13+T13+U13</f>
        <v>1659701.2199999997</v>
      </c>
      <c r="D13" s="5">
        <v>210750.36</v>
      </c>
      <c r="E13" s="1">
        <v>0</v>
      </c>
      <c r="F13" s="5">
        <v>0</v>
      </c>
      <c r="G13" s="5">
        <v>402.31</v>
      </c>
      <c r="H13" s="5">
        <v>578274.34</v>
      </c>
      <c r="I13" s="5">
        <v>0</v>
      </c>
      <c r="J13" s="11">
        <v>0</v>
      </c>
      <c r="K13" s="5">
        <v>445.76</v>
      </c>
      <c r="L13" s="5">
        <v>682070.68</v>
      </c>
      <c r="M13" s="5">
        <v>398</v>
      </c>
      <c r="N13" s="5">
        <v>138634.66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49971.18</v>
      </c>
    </row>
  </sheetData>
  <mergeCells count="14">
    <mergeCell ref="A9:B9"/>
    <mergeCell ref="A10:B10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</mergeCells>
  <printOptions/>
  <pageMargins left="0.7480314960629921" right="0.2362204724409449" top="0.2362204724409449" bottom="0.31496062992125984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1"/>
  <sheetViews>
    <sheetView workbookViewId="0" topLeftCell="K1">
      <selection activeCell="K3" sqref="K3:AB3"/>
    </sheetView>
  </sheetViews>
  <sheetFormatPr defaultColWidth="9.33203125" defaultRowHeight="12.75"/>
  <cols>
    <col min="1" max="1" width="11.16015625" style="0" customWidth="1"/>
    <col min="2" max="2" width="66.66015625" style="0" customWidth="1"/>
    <col min="3" max="11" width="16.66015625" style="0" customWidth="1"/>
    <col min="12" max="12" width="11.16015625" style="0" customWidth="1"/>
    <col min="13" max="13" width="16.66015625" style="0" customWidth="1"/>
    <col min="14" max="14" width="11.16015625" style="0" customWidth="1"/>
    <col min="15" max="15" width="16.66015625" style="0" customWidth="1"/>
    <col min="16" max="16" width="11.16015625" style="0" customWidth="1"/>
    <col min="17" max="17" width="16.66015625" style="0" customWidth="1"/>
    <col min="18" max="18" width="11.16015625" style="0" customWidth="1"/>
    <col min="19" max="19" width="16.66015625" style="0" customWidth="1"/>
    <col min="20" max="20" width="11.16015625" style="0" customWidth="1"/>
    <col min="21" max="28" width="16.66015625" style="0" customWidth="1"/>
  </cols>
  <sheetData>
    <row r="3" spans="11:28" ht="59.25" customHeight="1">
      <c r="K3" s="41" t="s">
        <v>97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65.1" customHeight="1">
      <c r="A4" s="24" t="s">
        <v>73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2.75">
      <c r="A5" s="34" t="s">
        <v>0</v>
      </c>
      <c r="B5" s="34" t="s">
        <v>74</v>
      </c>
      <c r="C5" s="34" t="s">
        <v>6</v>
      </c>
      <c r="D5" s="19" t="s">
        <v>7</v>
      </c>
      <c r="E5" s="20"/>
      <c r="F5" s="20"/>
      <c r="G5" s="21"/>
      <c r="H5" s="34" t="s">
        <v>75</v>
      </c>
      <c r="I5" s="34" t="s">
        <v>8</v>
      </c>
      <c r="J5" s="34" t="s">
        <v>50</v>
      </c>
      <c r="K5" s="19" t="s">
        <v>51</v>
      </c>
      <c r="L5" s="20"/>
      <c r="M5" s="20"/>
      <c r="N5" s="20"/>
      <c r="O5" s="20"/>
      <c r="P5" s="20"/>
      <c r="Q5" s="20"/>
      <c r="R5" s="20"/>
      <c r="S5" s="20"/>
      <c r="T5" s="20"/>
      <c r="U5" s="21"/>
      <c r="V5" s="19" t="s">
        <v>52</v>
      </c>
      <c r="W5" s="20"/>
      <c r="X5" s="20"/>
      <c r="Y5" s="20"/>
      <c r="Z5" s="20"/>
      <c r="AA5" s="20"/>
      <c r="AB5" s="21"/>
    </row>
    <row r="6" spans="1:28" ht="12.75">
      <c r="A6" s="40"/>
      <c r="B6" s="40"/>
      <c r="C6" s="40"/>
      <c r="D6" s="14" t="s">
        <v>76</v>
      </c>
      <c r="E6" s="19" t="s">
        <v>16</v>
      </c>
      <c r="F6" s="21"/>
      <c r="G6" s="14" t="s">
        <v>17</v>
      </c>
      <c r="H6" s="40"/>
      <c r="I6" s="40"/>
      <c r="J6" s="40"/>
      <c r="K6" s="34" t="s">
        <v>53</v>
      </c>
      <c r="L6" s="36" t="s">
        <v>54</v>
      </c>
      <c r="M6" s="37"/>
      <c r="N6" s="36" t="s">
        <v>55</v>
      </c>
      <c r="O6" s="37"/>
      <c r="P6" s="36" t="s">
        <v>56</v>
      </c>
      <c r="Q6" s="37"/>
      <c r="R6" s="36" t="s">
        <v>57</v>
      </c>
      <c r="S6" s="37"/>
      <c r="T6" s="36" t="s">
        <v>58</v>
      </c>
      <c r="U6" s="37"/>
      <c r="V6" s="34" t="s">
        <v>59</v>
      </c>
      <c r="W6" s="34" t="s">
        <v>60</v>
      </c>
      <c r="X6" s="34" t="s">
        <v>61</v>
      </c>
      <c r="Y6" s="34" t="s">
        <v>62</v>
      </c>
      <c r="Z6" s="34" t="s">
        <v>63</v>
      </c>
      <c r="AA6" s="34" t="s">
        <v>64</v>
      </c>
      <c r="AB6" s="34" t="s">
        <v>65</v>
      </c>
    </row>
    <row r="7" spans="1:28" ht="99.95" customHeight="1">
      <c r="A7" s="40"/>
      <c r="B7" s="40"/>
      <c r="C7" s="35"/>
      <c r="D7" s="16"/>
      <c r="E7" s="2" t="s">
        <v>18</v>
      </c>
      <c r="F7" s="2" t="s">
        <v>19</v>
      </c>
      <c r="G7" s="16"/>
      <c r="H7" s="35"/>
      <c r="I7" s="35"/>
      <c r="J7" s="35"/>
      <c r="K7" s="35"/>
      <c r="L7" s="38"/>
      <c r="M7" s="39"/>
      <c r="N7" s="38"/>
      <c r="O7" s="39"/>
      <c r="P7" s="38"/>
      <c r="Q7" s="39"/>
      <c r="R7" s="38"/>
      <c r="S7" s="39"/>
      <c r="T7" s="38"/>
      <c r="U7" s="39"/>
      <c r="V7" s="35"/>
      <c r="W7" s="35"/>
      <c r="X7" s="35"/>
      <c r="Y7" s="35"/>
      <c r="Z7" s="35"/>
      <c r="AA7" s="35"/>
      <c r="AB7" s="35"/>
    </row>
    <row r="8" spans="1:28" ht="12.75">
      <c r="A8" s="35"/>
      <c r="B8" s="35"/>
      <c r="C8" s="3" t="s">
        <v>67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66</v>
      </c>
      <c r="I8" s="3" t="s">
        <v>21</v>
      </c>
      <c r="J8" s="3" t="s">
        <v>22</v>
      </c>
      <c r="K8" s="3" t="s">
        <v>22</v>
      </c>
      <c r="L8" s="3" t="s">
        <v>66</v>
      </c>
      <c r="M8" s="3" t="s">
        <v>22</v>
      </c>
      <c r="N8" s="3" t="s">
        <v>67</v>
      </c>
      <c r="O8" s="3" t="s">
        <v>22</v>
      </c>
      <c r="P8" s="3" t="s">
        <v>67</v>
      </c>
      <c r="Q8" s="3" t="s">
        <v>22</v>
      </c>
      <c r="R8" s="3" t="s">
        <v>67</v>
      </c>
      <c r="S8" s="3" t="s">
        <v>22</v>
      </c>
      <c r="T8" s="3" t="s">
        <v>68</v>
      </c>
      <c r="U8" s="3" t="s">
        <v>22</v>
      </c>
      <c r="V8" s="3" t="s">
        <v>22</v>
      </c>
      <c r="W8" s="3" t="s">
        <v>22</v>
      </c>
      <c r="X8" s="3" t="s">
        <v>22</v>
      </c>
      <c r="Y8" s="3" t="s">
        <v>22</v>
      </c>
      <c r="Z8" s="3" t="s">
        <v>22</v>
      </c>
      <c r="AA8" s="3" t="s">
        <v>22</v>
      </c>
      <c r="AB8" s="3" t="s">
        <v>22</v>
      </c>
    </row>
    <row r="9" spans="1:28" ht="12.75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  <c r="K9" s="3" t="s">
        <v>34</v>
      </c>
      <c r="L9" s="3" t="s">
        <v>35</v>
      </c>
      <c r="M9" s="3" t="s">
        <v>36</v>
      </c>
      <c r="N9" s="3" t="s">
        <v>37</v>
      </c>
      <c r="O9" s="3" t="s">
        <v>38</v>
      </c>
      <c r="P9" s="3" t="s">
        <v>39</v>
      </c>
      <c r="Q9" s="3" t="s">
        <v>40</v>
      </c>
      <c r="R9" s="3" t="s">
        <v>69</v>
      </c>
      <c r="S9" s="3" t="s">
        <v>70</v>
      </c>
      <c r="T9" s="3" t="s">
        <v>71</v>
      </c>
      <c r="U9" s="3" t="s">
        <v>72</v>
      </c>
      <c r="V9" s="3" t="s">
        <v>77</v>
      </c>
      <c r="W9" s="3" t="s">
        <v>78</v>
      </c>
      <c r="X9" s="3" t="s">
        <v>79</v>
      </c>
      <c r="Y9" s="3" t="s">
        <v>80</v>
      </c>
      <c r="Z9" s="3" t="s">
        <v>81</v>
      </c>
      <c r="AA9" s="3" t="s">
        <v>82</v>
      </c>
      <c r="AB9" s="3" t="s">
        <v>83</v>
      </c>
    </row>
    <row r="10" spans="1:28" ht="12.75">
      <c r="A10" s="31" t="s">
        <v>84</v>
      </c>
      <c r="B10" s="32"/>
      <c r="C10" s="7">
        <f>C11</f>
        <v>1352.9</v>
      </c>
      <c r="D10" s="7">
        <f aca="true" t="shared" si="0" ref="D10:AB10">D11</f>
        <v>1352.9</v>
      </c>
      <c r="E10" s="7" t="str">
        <f t="shared" si="0"/>
        <v xml:space="preserve"> -</v>
      </c>
      <c r="F10" s="7">
        <f t="shared" si="0"/>
        <v>1352.9</v>
      </c>
      <c r="G10" s="7">
        <f t="shared" si="0"/>
        <v>848.1</v>
      </c>
      <c r="H10" s="13">
        <f t="shared" si="0"/>
        <v>3</v>
      </c>
      <c r="I10" s="13">
        <f t="shared" si="0"/>
        <v>51</v>
      </c>
      <c r="J10" s="7">
        <f t="shared" si="0"/>
        <v>9176761.19</v>
      </c>
      <c r="K10" s="7">
        <f t="shared" si="0"/>
        <v>1924877.04</v>
      </c>
      <c r="L10" s="7">
        <f t="shared" si="0"/>
        <v>0</v>
      </c>
      <c r="M10" s="7">
        <f t="shared" si="0"/>
        <v>0</v>
      </c>
      <c r="N10" s="7">
        <f t="shared" si="0"/>
        <v>1273.44</v>
      </c>
      <c r="O10" s="7">
        <f t="shared" si="0"/>
        <v>3831543.71</v>
      </c>
      <c r="P10" s="7">
        <f t="shared" si="0"/>
        <v>0</v>
      </c>
      <c r="Q10" s="7">
        <f t="shared" si="0"/>
        <v>0</v>
      </c>
      <c r="R10" s="7">
        <f t="shared" si="0"/>
        <v>1426.8600000000001</v>
      </c>
      <c r="S10" s="7">
        <f t="shared" si="0"/>
        <v>340684.55000000005</v>
      </c>
      <c r="T10" s="7">
        <f t="shared" si="0"/>
        <v>1194</v>
      </c>
      <c r="U10" s="7">
        <f t="shared" si="0"/>
        <v>340684.55000000005</v>
      </c>
      <c r="V10" s="7">
        <f t="shared" si="0"/>
        <v>0</v>
      </c>
      <c r="W10" s="7">
        <f t="shared" si="0"/>
        <v>0</v>
      </c>
      <c r="X10" s="7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201491.99</v>
      </c>
    </row>
    <row r="11" spans="1:28" ht="27" customHeight="1">
      <c r="A11" s="33" t="s">
        <v>94</v>
      </c>
      <c r="B11" s="32"/>
      <c r="C11" s="7">
        <f>'Приложение № 1'!H14</f>
        <v>1352.9</v>
      </c>
      <c r="D11" s="7">
        <f>'Приложение № 1'!I14</f>
        <v>1352.9</v>
      </c>
      <c r="E11" s="7" t="str">
        <f>'Приложение № 1'!J14</f>
        <v xml:space="preserve"> -</v>
      </c>
      <c r="F11" s="7">
        <f>'Приложение № 1'!K14</f>
        <v>1352.9</v>
      </c>
      <c r="G11" s="7">
        <f>'Приложение № 1'!L14</f>
        <v>848.1</v>
      </c>
      <c r="H11" s="8">
        <v>3</v>
      </c>
      <c r="I11" s="13">
        <f>'Приложение № 1'!M14</f>
        <v>51</v>
      </c>
      <c r="J11" s="7">
        <f>'Приложение № 1'!N14</f>
        <v>9176761.19</v>
      </c>
      <c r="K11" s="7">
        <f>'Приложение № 2'!D10</f>
        <v>1924877.04</v>
      </c>
      <c r="L11" s="8"/>
      <c r="M11" s="7"/>
      <c r="N11" s="7">
        <f>'Приложение № 2'!G10</f>
        <v>1273.44</v>
      </c>
      <c r="O11" s="7">
        <f>'Приложение № 2'!H10</f>
        <v>3831543.71</v>
      </c>
      <c r="P11" s="7">
        <f>'Приложение № 2'!I10</f>
        <v>0</v>
      </c>
      <c r="Q11" s="7">
        <f>'Приложение № 2'!J10</f>
        <v>0</v>
      </c>
      <c r="R11" s="7">
        <f>'Приложение № 2'!K10</f>
        <v>1426.8600000000001</v>
      </c>
      <c r="S11" s="7">
        <f>'Приложение № 2'!N10</f>
        <v>340684.55000000005</v>
      </c>
      <c r="T11" s="7">
        <f>'Приложение № 2'!M10</f>
        <v>1194</v>
      </c>
      <c r="U11" s="7">
        <f>'Приложение № 2'!N10</f>
        <v>340684.55000000005</v>
      </c>
      <c r="V11" s="7">
        <f>'Приложение № 2'!O10</f>
        <v>0</v>
      </c>
      <c r="W11" s="7">
        <f>'Приложение № 2'!P10</f>
        <v>0</v>
      </c>
      <c r="X11" s="7">
        <f>'Приложение № 2'!P10</f>
        <v>0</v>
      </c>
      <c r="Y11" s="7">
        <f>'Приложение № 2'!R10</f>
        <v>0</v>
      </c>
      <c r="Z11" s="7">
        <f>'Приложение № 2'!S10</f>
        <v>0</v>
      </c>
      <c r="AA11" s="7">
        <f>'Приложение № 2'!S10</f>
        <v>0</v>
      </c>
      <c r="AB11" s="7">
        <f>'Приложение № 2'!U10</f>
        <v>201491.99</v>
      </c>
    </row>
  </sheetData>
  <mergeCells count="29">
    <mergeCell ref="K3:AB3"/>
    <mergeCell ref="A4:AB4"/>
    <mergeCell ref="A5:A8"/>
    <mergeCell ref="B5:B8"/>
    <mergeCell ref="C5:C7"/>
    <mergeCell ref="D5:G5"/>
    <mergeCell ref="H5:H7"/>
    <mergeCell ref="I5:I7"/>
    <mergeCell ref="J5:J7"/>
    <mergeCell ref="K5:U5"/>
    <mergeCell ref="V5:AB5"/>
    <mergeCell ref="D6:D7"/>
    <mergeCell ref="E6:F6"/>
    <mergeCell ref="G6:G7"/>
    <mergeCell ref="K6:K7"/>
    <mergeCell ref="L6:M7"/>
    <mergeCell ref="AB6:AB7"/>
    <mergeCell ref="W6:W7"/>
    <mergeCell ref="X6:X7"/>
    <mergeCell ref="Y6:Y7"/>
    <mergeCell ref="Z6:Z7"/>
    <mergeCell ref="AA6:AA7"/>
    <mergeCell ref="A10:B10"/>
    <mergeCell ref="A11:B11"/>
    <mergeCell ref="V6:V7"/>
    <mergeCell ref="N6:O7"/>
    <mergeCell ref="P6:Q7"/>
    <mergeCell ref="R6:S7"/>
    <mergeCell ref="T6:U7"/>
  </mergeCells>
  <printOptions/>
  <pageMargins left="0.7480314960629921" right="0.2362204724409449" top="0.2362204724409449" bottom="0.31496062992125984" header="0.31496062992125984" footer="0.31496062992125984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1"/>
  <sheetViews>
    <sheetView tabSelected="1" workbookViewId="0" topLeftCell="K1">
      <selection activeCell="N6" sqref="N6:O7"/>
    </sheetView>
  </sheetViews>
  <sheetFormatPr defaultColWidth="9.33203125" defaultRowHeight="12.75"/>
  <cols>
    <col min="1" max="1" width="11.16015625" style="0" customWidth="1"/>
    <col min="2" max="2" width="66.66015625" style="0" customWidth="1"/>
    <col min="3" max="11" width="16.66015625" style="0" customWidth="1"/>
    <col min="12" max="12" width="11.16015625" style="0" customWidth="1"/>
    <col min="13" max="13" width="16.66015625" style="0" customWidth="1"/>
    <col min="14" max="14" width="11.16015625" style="0" customWidth="1"/>
    <col min="15" max="15" width="16.66015625" style="0" customWidth="1"/>
    <col min="16" max="16" width="11.16015625" style="0" customWidth="1"/>
    <col min="17" max="17" width="16.66015625" style="0" customWidth="1"/>
    <col min="18" max="18" width="11.16015625" style="0" customWidth="1"/>
    <col min="19" max="19" width="16.66015625" style="0" customWidth="1"/>
    <col min="20" max="20" width="11.16015625" style="0" customWidth="1"/>
    <col min="21" max="28" width="16.66015625" style="0" customWidth="1"/>
  </cols>
  <sheetData>
    <row r="3" spans="11:28" ht="54" customHeight="1">
      <c r="K3" s="41" t="s">
        <v>98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1" ht="65.1" customHeight="1">
      <c r="A4" s="24" t="s">
        <v>86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8" ht="12.75">
      <c r="A5" s="34" t="s">
        <v>0</v>
      </c>
      <c r="B5" s="34" t="s">
        <v>74</v>
      </c>
      <c r="C5" s="34" t="s">
        <v>6</v>
      </c>
      <c r="D5" s="19" t="s">
        <v>7</v>
      </c>
      <c r="E5" s="20"/>
      <c r="F5" s="20"/>
      <c r="G5" s="21"/>
      <c r="H5" s="34" t="s">
        <v>75</v>
      </c>
      <c r="I5" s="34" t="s">
        <v>8</v>
      </c>
      <c r="J5" s="34" t="s">
        <v>50</v>
      </c>
      <c r="K5" s="19" t="s">
        <v>51</v>
      </c>
      <c r="L5" s="20"/>
      <c r="M5" s="20"/>
      <c r="N5" s="20"/>
      <c r="O5" s="20"/>
      <c r="P5" s="20"/>
      <c r="Q5" s="20"/>
      <c r="R5" s="20"/>
      <c r="S5" s="20"/>
      <c r="T5" s="20"/>
      <c r="U5" s="21"/>
      <c r="V5" s="19" t="s">
        <v>52</v>
      </c>
      <c r="W5" s="20"/>
      <c r="X5" s="20"/>
      <c r="Y5" s="20"/>
      <c r="Z5" s="20"/>
      <c r="AA5" s="20"/>
      <c r="AB5" s="21"/>
    </row>
    <row r="6" spans="1:28" ht="12.75">
      <c r="A6" s="40"/>
      <c r="B6" s="40"/>
      <c r="C6" s="40"/>
      <c r="D6" s="14" t="s">
        <v>76</v>
      </c>
      <c r="E6" s="19" t="s">
        <v>16</v>
      </c>
      <c r="F6" s="21"/>
      <c r="G6" s="14" t="s">
        <v>17</v>
      </c>
      <c r="H6" s="40"/>
      <c r="I6" s="40"/>
      <c r="J6" s="40"/>
      <c r="K6" s="34" t="s">
        <v>53</v>
      </c>
      <c r="L6" s="36" t="s">
        <v>54</v>
      </c>
      <c r="M6" s="37"/>
      <c r="N6" s="36" t="s">
        <v>55</v>
      </c>
      <c r="O6" s="37"/>
      <c r="P6" s="36" t="s">
        <v>56</v>
      </c>
      <c r="Q6" s="37"/>
      <c r="R6" s="36" t="s">
        <v>57</v>
      </c>
      <c r="S6" s="37"/>
      <c r="T6" s="36" t="s">
        <v>58</v>
      </c>
      <c r="U6" s="37"/>
      <c r="V6" s="34" t="s">
        <v>59</v>
      </c>
      <c r="W6" s="34" t="s">
        <v>60</v>
      </c>
      <c r="X6" s="34" t="s">
        <v>61</v>
      </c>
      <c r="Y6" s="34" t="s">
        <v>62</v>
      </c>
      <c r="Z6" s="34" t="s">
        <v>63</v>
      </c>
      <c r="AA6" s="34" t="s">
        <v>64</v>
      </c>
      <c r="AB6" s="34" t="s">
        <v>65</v>
      </c>
    </row>
    <row r="7" spans="1:28" ht="99.95" customHeight="1">
      <c r="A7" s="40"/>
      <c r="B7" s="40"/>
      <c r="C7" s="35"/>
      <c r="D7" s="16"/>
      <c r="E7" s="2" t="s">
        <v>18</v>
      </c>
      <c r="F7" s="2" t="s">
        <v>19</v>
      </c>
      <c r="G7" s="16"/>
      <c r="H7" s="35"/>
      <c r="I7" s="35"/>
      <c r="J7" s="35"/>
      <c r="K7" s="35"/>
      <c r="L7" s="38"/>
      <c r="M7" s="39"/>
      <c r="N7" s="38"/>
      <c r="O7" s="39"/>
      <c r="P7" s="38"/>
      <c r="Q7" s="39"/>
      <c r="R7" s="38"/>
      <c r="S7" s="39"/>
      <c r="T7" s="38"/>
      <c r="U7" s="39"/>
      <c r="V7" s="35"/>
      <c r="W7" s="35"/>
      <c r="X7" s="35"/>
      <c r="Y7" s="35"/>
      <c r="Z7" s="35"/>
      <c r="AA7" s="35"/>
      <c r="AB7" s="35"/>
    </row>
    <row r="8" spans="1:28" ht="12.75">
      <c r="A8" s="35"/>
      <c r="B8" s="35"/>
      <c r="C8" s="3" t="s">
        <v>67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66</v>
      </c>
      <c r="I8" s="3" t="s">
        <v>21</v>
      </c>
      <c r="J8" s="3" t="s">
        <v>22</v>
      </c>
      <c r="K8" s="3" t="s">
        <v>22</v>
      </c>
      <c r="L8" s="3" t="s">
        <v>66</v>
      </c>
      <c r="M8" s="3" t="s">
        <v>22</v>
      </c>
      <c r="N8" s="3" t="s">
        <v>67</v>
      </c>
      <c r="O8" s="3" t="s">
        <v>22</v>
      </c>
      <c r="P8" s="3" t="s">
        <v>67</v>
      </c>
      <c r="Q8" s="3" t="s">
        <v>22</v>
      </c>
      <c r="R8" s="3" t="s">
        <v>67</v>
      </c>
      <c r="S8" s="3" t="s">
        <v>22</v>
      </c>
      <c r="T8" s="3" t="s">
        <v>68</v>
      </c>
      <c r="U8" s="3" t="s">
        <v>22</v>
      </c>
      <c r="V8" s="3" t="s">
        <v>22</v>
      </c>
      <c r="W8" s="3" t="s">
        <v>22</v>
      </c>
      <c r="X8" s="3" t="s">
        <v>22</v>
      </c>
      <c r="Y8" s="3" t="s">
        <v>22</v>
      </c>
      <c r="Z8" s="3" t="s">
        <v>22</v>
      </c>
      <c r="AA8" s="3" t="s">
        <v>22</v>
      </c>
      <c r="AB8" s="3" t="s">
        <v>22</v>
      </c>
    </row>
    <row r="9" spans="1:28" ht="12.75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  <c r="K9" s="3" t="s">
        <v>34</v>
      </c>
      <c r="L9" s="3" t="s">
        <v>35</v>
      </c>
      <c r="M9" s="3" t="s">
        <v>36</v>
      </c>
      <c r="N9" s="3" t="s">
        <v>37</v>
      </c>
      <c r="O9" s="3" t="s">
        <v>38</v>
      </c>
      <c r="P9" s="3" t="s">
        <v>39</v>
      </c>
      <c r="Q9" s="3" t="s">
        <v>40</v>
      </c>
      <c r="R9" s="3" t="s">
        <v>69</v>
      </c>
      <c r="S9" s="3" t="s">
        <v>70</v>
      </c>
      <c r="T9" s="3" t="s">
        <v>71</v>
      </c>
      <c r="U9" s="3" t="s">
        <v>72</v>
      </c>
      <c r="V9" s="3" t="s">
        <v>77</v>
      </c>
      <c r="W9" s="3" t="s">
        <v>78</v>
      </c>
      <c r="X9" s="3" t="s">
        <v>79</v>
      </c>
      <c r="Y9" s="3" t="s">
        <v>80</v>
      </c>
      <c r="Z9" s="3" t="s">
        <v>81</v>
      </c>
      <c r="AA9" s="3" t="s">
        <v>82</v>
      </c>
      <c r="AB9" s="3" t="s">
        <v>83</v>
      </c>
    </row>
    <row r="10" spans="1:28" ht="12.75">
      <c r="A10" s="33" t="s">
        <v>88</v>
      </c>
      <c r="B10" s="32"/>
      <c r="C10" s="7">
        <f>C11</f>
        <v>1352.9</v>
      </c>
      <c r="D10" s="7">
        <f aca="true" t="shared" si="0" ref="D10:AB10">D11</f>
        <v>1352.9</v>
      </c>
      <c r="E10" s="7" t="str">
        <f t="shared" si="0"/>
        <v xml:space="preserve"> -</v>
      </c>
      <c r="F10" s="7">
        <f t="shared" si="0"/>
        <v>1352.9</v>
      </c>
      <c r="G10" s="7">
        <f t="shared" si="0"/>
        <v>848.1</v>
      </c>
      <c r="H10" s="13">
        <f t="shared" si="0"/>
        <v>3</v>
      </c>
      <c r="I10" s="13">
        <f t="shared" si="0"/>
        <v>51</v>
      </c>
      <c r="J10" s="7">
        <f t="shared" si="0"/>
        <v>9176761.19</v>
      </c>
      <c r="K10" s="7">
        <f t="shared" si="0"/>
        <v>1924877.04</v>
      </c>
      <c r="L10" s="7">
        <f t="shared" si="0"/>
        <v>0</v>
      </c>
      <c r="M10" s="7">
        <f t="shared" si="0"/>
        <v>0</v>
      </c>
      <c r="N10" s="7">
        <f t="shared" si="0"/>
        <v>1273.44</v>
      </c>
      <c r="O10" s="7">
        <f t="shared" si="0"/>
        <v>3831543.71</v>
      </c>
      <c r="P10" s="7">
        <f t="shared" si="0"/>
        <v>0</v>
      </c>
      <c r="Q10" s="7">
        <f t="shared" si="0"/>
        <v>0</v>
      </c>
      <c r="R10" s="7">
        <f t="shared" si="0"/>
        <v>1426.8600000000001</v>
      </c>
      <c r="S10" s="7">
        <f t="shared" si="0"/>
        <v>340684.55000000005</v>
      </c>
      <c r="T10" s="7">
        <f t="shared" si="0"/>
        <v>1194</v>
      </c>
      <c r="U10" s="7">
        <f t="shared" si="0"/>
        <v>340684.55000000005</v>
      </c>
      <c r="V10" s="7">
        <f t="shared" si="0"/>
        <v>0</v>
      </c>
      <c r="W10" s="7">
        <f t="shared" si="0"/>
        <v>0</v>
      </c>
      <c r="X10" s="7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201491.99</v>
      </c>
    </row>
    <row r="11" spans="1:28" ht="12.75">
      <c r="A11" s="6" t="s">
        <v>24</v>
      </c>
      <c r="B11" s="6" t="s">
        <v>85</v>
      </c>
      <c r="C11" s="7">
        <f>'Приложение № 3'!C11</f>
        <v>1352.9</v>
      </c>
      <c r="D11" s="7">
        <f>'Приложение № 3'!D11</f>
        <v>1352.9</v>
      </c>
      <c r="E11" s="7" t="str">
        <f>'Приложение № 3'!E11</f>
        <v xml:space="preserve"> -</v>
      </c>
      <c r="F11" s="7">
        <f>'Приложение № 3'!F11</f>
        <v>1352.9</v>
      </c>
      <c r="G11" s="7">
        <f>'Приложение № 3'!G11</f>
        <v>848.1</v>
      </c>
      <c r="H11" s="13">
        <f>'Приложение № 3'!H11</f>
        <v>3</v>
      </c>
      <c r="I11" s="13">
        <f>'Приложение № 3'!I11</f>
        <v>51</v>
      </c>
      <c r="J11" s="7">
        <f>'Приложение № 3'!J11</f>
        <v>9176761.19</v>
      </c>
      <c r="K11" s="7">
        <f>'Приложение № 3'!K11</f>
        <v>1924877.04</v>
      </c>
      <c r="L11" s="7">
        <f>'Приложение № 3'!L11</f>
        <v>0</v>
      </c>
      <c r="M11" s="7">
        <f>'Приложение № 3'!M11</f>
        <v>0</v>
      </c>
      <c r="N11" s="7">
        <f>'Приложение № 3'!N11</f>
        <v>1273.44</v>
      </c>
      <c r="O11" s="7">
        <f>'Приложение № 3'!O11</f>
        <v>3831543.71</v>
      </c>
      <c r="P11" s="7">
        <f>'Приложение № 3'!P11</f>
        <v>0</v>
      </c>
      <c r="Q11" s="7">
        <f>'Приложение № 3'!Q11</f>
        <v>0</v>
      </c>
      <c r="R11" s="7">
        <f>'Приложение № 3'!R11</f>
        <v>1426.8600000000001</v>
      </c>
      <c r="S11" s="7">
        <f>'Приложение № 3'!S11</f>
        <v>340684.55000000005</v>
      </c>
      <c r="T11" s="7">
        <f>'Приложение № 3'!T11</f>
        <v>1194</v>
      </c>
      <c r="U11" s="7">
        <f>'Приложение № 3'!U11</f>
        <v>340684.55000000005</v>
      </c>
      <c r="V11" s="7">
        <f>'Приложение № 3'!V11</f>
        <v>0</v>
      </c>
      <c r="W11" s="7">
        <f>'Приложение № 3'!W11</f>
        <v>0</v>
      </c>
      <c r="X11" s="7">
        <f>'Приложение № 3'!X11</f>
        <v>0</v>
      </c>
      <c r="Y11" s="7">
        <f>'Приложение № 3'!Y11</f>
        <v>0</v>
      </c>
      <c r="Z11" s="7">
        <f>'Приложение № 3'!Z11</f>
        <v>0</v>
      </c>
      <c r="AA11" s="7">
        <f>'Приложение № 3'!AA11</f>
        <v>0</v>
      </c>
      <c r="AB11" s="7">
        <f>'Приложение № 3'!AB11</f>
        <v>201491.99</v>
      </c>
    </row>
  </sheetData>
  <mergeCells count="28">
    <mergeCell ref="K3:AB3"/>
    <mergeCell ref="A4:U4"/>
    <mergeCell ref="A5:A8"/>
    <mergeCell ref="B5:B8"/>
    <mergeCell ref="C5:C7"/>
    <mergeCell ref="D5:G5"/>
    <mergeCell ref="H5:H7"/>
    <mergeCell ref="I5:I7"/>
    <mergeCell ref="J5:J7"/>
    <mergeCell ref="K5:U5"/>
    <mergeCell ref="V5:AB5"/>
    <mergeCell ref="D6:D7"/>
    <mergeCell ref="E6:F6"/>
    <mergeCell ref="G6:G7"/>
    <mergeCell ref="K6:K7"/>
    <mergeCell ref="L6:M7"/>
    <mergeCell ref="AB6:AB7"/>
    <mergeCell ref="X6:X7"/>
    <mergeCell ref="Y6:Y7"/>
    <mergeCell ref="Z6:Z7"/>
    <mergeCell ref="AA6:AA7"/>
    <mergeCell ref="A10:B10"/>
    <mergeCell ref="V6:V7"/>
    <mergeCell ref="W6:W7"/>
    <mergeCell ref="N6:O7"/>
    <mergeCell ref="P6:Q7"/>
    <mergeCell ref="R6:S7"/>
    <mergeCell ref="T6:U7"/>
  </mergeCells>
  <printOptions/>
  <pageMargins left="0.7480314960629921" right="0.2362204724409449" top="0.2362204724409449" bottom="0.31496062992125984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</cp:lastModifiedBy>
  <cp:lastPrinted>2017-05-23T05:03:30Z</cp:lastPrinted>
  <dcterms:created xsi:type="dcterms:W3CDTF">2016-11-08T06:12:25Z</dcterms:created>
  <dcterms:modified xsi:type="dcterms:W3CDTF">2017-05-23T05:03:34Z</dcterms:modified>
  <cp:category/>
  <cp:version/>
  <cp:contentType/>
  <cp:contentStatus/>
</cp:coreProperties>
</file>