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go\Desktop\МАРТ 2022\"/>
    </mc:Choice>
  </mc:AlternateContent>
  <bookViews>
    <workbookView xWindow="0" yWindow="0" windowWidth="19200" windowHeight="11490" activeTab="1"/>
  </bookViews>
  <sheets>
    <sheet name="Приложение № 1" sheetId="1" r:id="rId1"/>
    <sheet name="Приложение № 2" sheetId="2" r:id="rId2"/>
  </sheets>
  <calcPr calcId="162913"/>
</workbook>
</file>

<file path=xl/calcChain.xml><?xml version="1.0" encoding="utf-8"?>
<calcChain xmlns="http://schemas.openxmlformats.org/spreadsheetml/2006/main">
  <c r="W9" i="2" l="1"/>
  <c r="U9" i="2"/>
  <c r="H9" i="2"/>
  <c r="I9" i="2"/>
  <c r="J9" i="2"/>
  <c r="K9" i="2"/>
  <c r="L9" i="2"/>
  <c r="G9" i="2"/>
  <c r="D9" i="2"/>
  <c r="C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C10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C17" i="2"/>
  <c r="P27" i="1"/>
  <c r="O27" i="1"/>
  <c r="O13" i="1" s="1"/>
  <c r="J27" i="1"/>
  <c r="J13" i="1" s="1"/>
  <c r="K27" i="1"/>
  <c r="K13" i="1" s="1"/>
  <c r="L27" i="1"/>
  <c r="L13" i="1" s="1"/>
  <c r="M27" i="1"/>
  <c r="M13" i="1" s="1"/>
  <c r="N27" i="1"/>
  <c r="N13" i="1" s="1"/>
  <c r="Q27" i="1" l="1"/>
  <c r="Q13" i="1" s="1"/>
  <c r="L10" i="1"/>
  <c r="L28" i="1"/>
  <c r="K10" i="1"/>
  <c r="K28" i="1"/>
  <c r="N28" i="1"/>
  <c r="N10" i="1"/>
  <c r="J28" i="1"/>
  <c r="J10" i="1"/>
  <c r="M10" i="1"/>
  <c r="M28" i="1"/>
  <c r="O10" i="1"/>
  <c r="O28" i="1"/>
  <c r="Q28" i="1"/>
  <c r="Q10" i="1"/>
  <c r="P13" i="1"/>
  <c r="P10" i="1" l="1"/>
  <c r="P28" i="1"/>
</calcChain>
</file>

<file path=xl/sharedStrings.xml><?xml version="1.0" encoding="utf-8"?>
<sst xmlns="http://schemas.openxmlformats.org/spreadsheetml/2006/main" count="198" uniqueCount="88">
  <si>
    <t>Приложение № 1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2015-2044 годы, утвержденной постановлением Правительства Свердловской области от 22.04.2014 № 306-ПП</t>
  </si>
  <si>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Махнёвское муниципальное образование</t>
  </si>
  <si>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</si>
  <si>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</si>
  <si>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</si>
  <si>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</si>
  <si>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</si>
  <si>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</si>
  <si>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Сбособ формирования фонда</t>
  </si>
  <si>
    <t>Дата вступления в силу решения ОСС о переходе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</si>
  <si>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</si>
  <si>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</si>
  <si>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</si>
  <si>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</si>
  <si>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</si>
  <si>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</si>
  <si>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</si>
  <si>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</si>
  <si>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</si>
  <si>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</si>
  <si>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</si>
  <si>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</si>
  <si>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</si>
  <si>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</si>
  <si>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</si>
  <si>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</si>
  <si>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</si>
  <si>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</si>
  <si>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Итого по Свердловской области</t>
  </si>
  <si>
    <t>Итого по Свердловской области 2021 г.</t>
  </si>
  <si>
    <t>Итого по Свердловской области 2022 г.</t>
  </si>
  <si>
    <t>Итого по Свердловской области 2023 г.</t>
  </si>
  <si>
    <t>Махнёвское муниципальное образование</t>
  </si>
  <si>
    <t>2021 г.</t>
  </si>
  <si>
    <t>1</t>
  </si>
  <si>
    <t>Алапаевский р-н, Махнёвское муниципальное образование, п.г.т. Махнево, ул. Городок Карьера, д. 3</t>
  </si>
  <si>
    <t>1969</t>
  </si>
  <si>
    <t>Кирпичные</t>
  </si>
  <si>
    <t>2</t>
  </si>
  <si>
    <t>На счете регионального оператора</t>
  </si>
  <si>
    <t>2021</t>
  </si>
  <si>
    <t>Алапаевский р-н, Махнёвское муниципальное образование, п.г.т. Махнево, ул. Городок Карьера, д. 6</t>
  </si>
  <si>
    <t>1970</t>
  </si>
  <si>
    <t>Итого за 2021</t>
  </si>
  <si>
    <t>-</t>
  </si>
  <si>
    <t>2022 г.</t>
  </si>
  <si>
    <t>3</t>
  </si>
  <si>
    <t>2022</t>
  </si>
  <si>
    <t>4</t>
  </si>
  <si>
    <t>Алапаевский р-н, Махнёвское муниципальное образование, п.г.т. Махнево, ул. Победы, д. 103</t>
  </si>
  <si>
    <t>2012</t>
  </si>
  <si>
    <t>Итого за 2022</t>
  </si>
  <si>
    <t>2023 г.</t>
  </si>
  <si>
    <t>5</t>
  </si>
  <si>
    <t>Алапаевский р-н, Махнёвское муниципальное образование, п.г.т. Махнево, ул. Городок Карьера, д. 4</t>
  </si>
  <si>
    <t>2023</t>
  </si>
  <si>
    <t>6</t>
  </si>
  <si>
    <t>1971</t>
  </si>
  <si>
    <t>10</t>
  </si>
  <si>
    <t>Алапаевский р-н, Махнёвское муниципальное образование, п.г.т. Махнево, ул. Плюхина, д. 12</t>
  </si>
  <si>
    <t>Итого за 2023</t>
  </si>
  <si>
    <t>Итого по муниципальному образованию Махнёвское муниципальное образование</t>
  </si>
  <si>
    <t>Приложение № 2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2015-2044 годы, утвержденной постановлением Правительства Свердловской области от 22.04.2014 № 306-ПП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</si>
  <si>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Махнёвское муниципальное образование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</si>
  <si>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</si>
  <si>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</si>
  <si>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</si>
  <si>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</si>
  <si>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</si>
  <si>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</si>
  <si>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</si>
  <si>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</si>
  <si>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</si>
  <si>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</si>
  <si>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</si>
  <si>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чердачных перекрытий многоквартирного дома</t>
  </si>
  <si>
    <t>Ремонт внутридомовых систем пожарной автоматики и противодымной защиты, внутреннего противопожарного водопровода</t>
  </si>
  <si>
    <t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</si>
  <si>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</si>
  <si>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</si>
  <si>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</si>
  <si>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</si>
  <si>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</si>
  <si>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</si>
  <si>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</si>
  <si>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Итого за 2021 год</t>
  </si>
  <si>
    <t>Итого за 2022 год</t>
  </si>
  <si>
    <t>Итого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</si>
</sst>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2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/>
    <xf numFmtId="0" fontId="0" fillId="0" borderId="1" xfId="0" applyBorder="1"/>
    <xf numFmtId="49" fontId="1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8"/>
  <sheetViews>
    <sheetView topLeftCell="A7" workbookViewId="0">
      <selection activeCell="O28" sqref="O28"/>
    </sheetView>
  </sheetViews>
  <sheetFormatPr defaultRowHeight="12.75" x14ac:dyDescent="0.2"/>
  <cols>
    <col min="1" max="1" width="8.28515625" customWidth="1"/>
    <col min="2" max="2" width="33.28515625" customWidth="1"/>
    <col min="3" max="4" width="8.28515625" customWidth="1"/>
    <col min="5" max="5" width="12.42578125" customWidth="1"/>
    <col min="6" max="7" width="6.7109375" customWidth="1"/>
    <col min="8" max="9" width="16.7109375" customWidth="1"/>
    <col min="10" max="14" width="12.42578125" customWidth="1"/>
    <col min="15" max="15" width="16.7109375" customWidth="1"/>
    <col min="16" max="18" width="12.42578125" customWidth="1"/>
    <col min="19" max="19" width="8.28515625" customWidth="1"/>
  </cols>
  <sheetData>
    <row r="3" spans="1:19" ht="50.1" customHeight="1" x14ac:dyDescent="0.2">
      <c r="J3" s="11" t="s">
        <v>0</v>
      </c>
      <c r="K3" s="11"/>
      <c r="L3" s="11"/>
      <c r="M3" s="11"/>
      <c r="N3" s="11"/>
      <c r="O3" s="11"/>
      <c r="P3" s="11"/>
      <c r="Q3" s="11"/>
      <c r="R3" s="11"/>
    </row>
    <row r="4" spans="1:19" ht="65.099999999999994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">
      <c r="A5" s="16" t="s">
        <v>2</v>
      </c>
      <c r="B5" s="16" t="s">
        <v>3</v>
      </c>
      <c r="C5" s="16" t="s">
        <v>4</v>
      </c>
      <c r="D5" s="16"/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6" t="s">
        <v>11</v>
      </c>
      <c r="L5" s="16"/>
      <c r="M5" s="16"/>
      <c r="N5" s="16"/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</row>
    <row r="6" spans="1:19" x14ac:dyDescent="0.2">
      <c r="A6" s="16"/>
      <c r="B6" s="16"/>
      <c r="C6" s="12" t="s">
        <v>17</v>
      </c>
      <c r="D6" s="12" t="s">
        <v>18</v>
      </c>
      <c r="E6" s="12"/>
      <c r="F6" s="12"/>
      <c r="G6" s="12"/>
      <c r="H6" s="12"/>
      <c r="I6" s="12"/>
      <c r="J6" s="12"/>
      <c r="K6" s="12" t="s">
        <v>19</v>
      </c>
      <c r="L6" s="16" t="s">
        <v>20</v>
      </c>
      <c r="M6" s="16"/>
      <c r="N6" s="12" t="s">
        <v>21</v>
      </c>
      <c r="O6" s="12"/>
      <c r="P6" s="12"/>
      <c r="Q6" s="12"/>
      <c r="R6" s="12"/>
      <c r="S6" s="12"/>
    </row>
    <row r="7" spans="1:19" ht="99.95" customHeight="1" x14ac:dyDescent="0.2">
      <c r="A7" s="16"/>
      <c r="B7" s="16"/>
      <c r="C7" s="12"/>
      <c r="D7" s="12"/>
      <c r="E7" s="12"/>
      <c r="F7" s="12"/>
      <c r="G7" s="12"/>
      <c r="H7" s="12"/>
      <c r="I7" s="12"/>
      <c r="J7" s="12"/>
      <c r="K7" s="12"/>
      <c r="L7" s="7" t="s">
        <v>22</v>
      </c>
      <c r="M7" s="7" t="s">
        <v>23</v>
      </c>
      <c r="N7" s="12"/>
      <c r="O7" s="12"/>
      <c r="P7" s="12"/>
      <c r="Q7" s="12"/>
      <c r="R7" s="12"/>
      <c r="S7" s="12"/>
    </row>
    <row r="8" spans="1:19" x14ac:dyDescent="0.2">
      <c r="A8" s="16"/>
      <c r="B8" s="16"/>
      <c r="C8" s="12"/>
      <c r="D8" s="12"/>
      <c r="E8" s="12"/>
      <c r="F8" s="12"/>
      <c r="G8" s="12"/>
      <c r="H8" s="12"/>
      <c r="I8" s="12"/>
      <c r="J8" s="3" t="s">
        <v>24</v>
      </c>
      <c r="K8" s="3" t="s">
        <v>24</v>
      </c>
      <c r="L8" s="3" t="s">
        <v>24</v>
      </c>
      <c r="M8" s="3" t="s">
        <v>24</v>
      </c>
      <c r="N8" s="3" t="s">
        <v>24</v>
      </c>
      <c r="O8" s="3" t="s">
        <v>25</v>
      </c>
      <c r="P8" s="3" t="s">
        <v>26</v>
      </c>
      <c r="Q8" s="3" t="s">
        <v>27</v>
      </c>
      <c r="R8" s="3" t="s">
        <v>27</v>
      </c>
      <c r="S8" s="12"/>
    </row>
    <row r="9" spans="1:19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</row>
    <row r="10" spans="1:19" x14ac:dyDescent="0.2">
      <c r="A10" s="15" t="s">
        <v>28</v>
      </c>
      <c r="B10" s="15"/>
      <c r="C10" s="1"/>
      <c r="D10" s="1"/>
      <c r="E10" s="1"/>
      <c r="F10" s="1"/>
      <c r="G10" s="1"/>
      <c r="H10" s="1"/>
      <c r="I10" s="1"/>
      <c r="J10" s="6">
        <f>J11+J12+J13</f>
        <v>3810.2</v>
      </c>
      <c r="K10" s="6">
        <f t="shared" ref="K10:Q10" si="0">K11+K12+K13</f>
        <v>3456.6</v>
      </c>
      <c r="L10" s="6">
        <f t="shared" si="0"/>
        <v>48.8</v>
      </c>
      <c r="M10" s="6">
        <f t="shared" si="0"/>
        <v>3407.8</v>
      </c>
      <c r="N10" s="6">
        <f t="shared" si="0"/>
        <v>3304.7999999999997</v>
      </c>
      <c r="O10" s="6">
        <f t="shared" si="0"/>
        <v>136</v>
      </c>
      <c r="P10" s="6">
        <f t="shared" si="0"/>
        <v>14509189.18</v>
      </c>
      <c r="Q10" s="6">
        <f t="shared" si="0"/>
        <v>17033.04101183658</v>
      </c>
      <c r="R10" s="1"/>
      <c r="S10" s="1"/>
    </row>
    <row r="11" spans="1:19" x14ac:dyDescent="0.2">
      <c r="A11" s="15" t="s">
        <v>29</v>
      </c>
      <c r="B11" s="15"/>
      <c r="C11" s="1"/>
      <c r="D11" s="1"/>
      <c r="E11" s="1"/>
      <c r="F11" s="1"/>
      <c r="G11" s="1"/>
      <c r="H11" s="1"/>
      <c r="I11" s="1"/>
      <c r="J11" s="6">
        <v>1076.9000000000001</v>
      </c>
      <c r="K11" s="6">
        <v>1008.2</v>
      </c>
      <c r="L11" s="6">
        <v>0</v>
      </c>
      <c r="M11" s="6">
        <v>1008.2</v>
      </c>
      <c r="N11" s="6">
        <v>933.4</v>
      </c>
      <c r="O11" s="5">
        <v>27</v>
      </c>
      <c r="P11" s="6">
        <v>4095294.52</v>
      </c>
      <c r="Q11" s="6">
        <v>8123.95</v>
      </c>
      <c r="R11" s="1"/>
      <c r="S11" s="1"/>
    </row>
    <row r="12" spans="1:19" x14ac:dyDescent="0.2">
      <c r="A12" s="15" t="s">
        <v>30</v>
      </c>
      <c r="B12" s="15"/>
      <c r="C12" s="1"/>
      <c r="D12" s="1"/>
      <c r="E12" s="1"/>
      <c r="F12" s="1"/>
      <c r="G12" s="1"/>
      <c r="H12" s="1"/>
      <c r="I12" s="1"/>
      <c r="J12" s="6">
        <v>1161.9000000000001</v>
      </c>
      <c r="K12" s="6">
        <v>1026.8</v>
      </c>
      <c r="L12" s="6">
        <v>0</v>
      </c>
      <c r="M12" s="6">
        <v>1026.8</v>
      </c>
      <c r="N12" s="6">
        <v>1026.8</v>
      </c>
      <c r="O12" s="5">
        <v>57</v>
      </c>
      <c r="P12" s="6">
        <v>1693330.2</v>
      </c>
      <c r="Q12" s="6">
        <v>3359.54</v>
      </c>
      <c r="R12" s="1"/>
      <c r="S12" s="1"/>
    </row>
    <row r="13" spans="1:19" x14ac:dyDescent="0.2">
      <c r="A13" s="15" t="s">
        <v>31</v>
      </c>
      <c r="B13" s="15"/>
      <c r="C13" s="1"/>
      <c r="D13" s="1"/>
      <c r="E13" s="1"/>
      <c r="F13" s="1"/>
      <c r="G13" s="1"/>
      <c r="H13" s="1"/>
      <c r="I13" s="1"/>
      <c r="J13" s="6">
        <f>J27</f>
        <v>1571.3999999999999</v>
      </c>
      <c r="K13" s="6">
        <f t="shared" ref="K13:Q13" si="1">K27</f>
        <v>1421.6</v>
      </c>
      <c r="L13" s="6">
        <f t="shared" si="1"/>
        <v>48.8</v>
      </c>
      <c r="M13" s="6">
        <f t="shared" si="1"/>
        <v>1372.8</v>
      </c>
      <c r="N13" s="6">
        <f t="shared" si="1"/>
        <v>1344.6</v>
      </c>
      <c r="O13" s="6">
        <f t="shared" si="1"/>
        <v>52</v>
      </c>
      <c r="P13" s="6">
        <f t="shared" si="1"/>
        <v>8720564.459999999</v>
      </c>
      <c r="Q13" s="6">
        <f t="shared" si="1"/>
        <v>5549.5510118365792</v>
      </c>
      <c r="R13" s="1"/>
      <c r="S13" s="1"/>
    </row>
    <row r="14" spans="1:19" x14ac:dyDescent="0.2">
      <c r="A14" s="16" t="s">
        <v>32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">
      <c r="A15" s="14" t="s">
        <v>33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38.25" x14ac:dyDescent="0.2">
      <c r="A16" s="5" t="s">
        <v>34</v>
      </c>
      <c r="B16" s="2" t="s">
        <v>35</v>
      </c>
      <c r="C16" s="5" t="s">
        <v>36</v>
      </c>
      <c r="D16" s="5"/>
      <c r="E16" s="2" t="s">
        <v>37</v>
      </c>
      <c r="F16" s="5" t="s">
        <v>38</v>
      </c>
      <c r="G16" s="5" t="s">
        <v>38</v>
      </c>
      <c r="H16" s="2" t="s">
        <v>39</v>
      </c>
      <c r="I16" s="2"/>
      <c r="J16" s="6">
        <v>504.9</v>
      </c>
      <c r="K16" s="6">
        <v>504.9</v>
      </c>
      <c r="L16" s="6">
        <v>0</v>
      </c>
      <c r="M16" s="6">
        <v>504.9</v>
      </c>
      <c r="N16" s="6">
        <v>430.1</v>
      </c>
      <c r="O16" s="5"/>
      <c r="P16" s="6">
        <v>2054401.64</v>
      </c>
      <c r="Q16" s="6">
        <v>4068.93</v>
      </c>
      <c r="R16" s="6"/>
      <c r="S16" s="5" t="s">
        <v>40</v>
      </c>
    </row>
    <row r="17" spans="1:19" ht="38.25" x14ac:dyDescent="0.2">
      <c r="A17" s="5" t="s">
        <v>38</v>
      </c>
      <c r="B17" s="2" t="s">
        <v>41</v>
      </c>
      <c r="C17" s="5" t="s">
        <v>42</v>
      </c>
      <c r="D17" s="5"/>
      <c r="E17" s="2" t="s">
        <v>37</v>
      </c>
      <c r="F17" s="5" t="s">
        <v>38</v>
      </c>
      <c r="G17" s="5" t="s">
        <v>38</v>
      </c>
      <c r="H17" s="2" t="s">
        <v>39</v>
      </c>
      <c r="I17" s="2"/>
      <c r="J17" s="6">
        <v>572</v>
      </c>
      <c r="K17" s="6">
        <v>503.3</v>
      </c>
      <c r="L17" s="6">
        <v>0</v>
      </c>
      <c r="M17" s="6">
        <v>503.3</v>
      </c>
      <c r="N17" s="6">
        <v>503.3</v>
      </c>
      <c r="O17" s="5">
        <v>27</v>
      </c>
      <c r="P17" s="6">
        <v>2040892.88</v>
      </c>
      <c r="Q17" s="6">
        <v>4055.02</v>
      </c>
      <c r="R17" s="6"/>
      <c r="S17" s="5" t="s">
        <v>40</v>
      </c>
    </row>
    <row r="18" spans="1:19" x14ac:dyDescent="0.2">
      <c r="A18" s="13" t="s">
        <v>43</v>
      </c>
      <c r="B18" s="13"/>
      <c r="C18" s="5" t="s">
        <v>44</v>
      </c>
      <c r="D18" s="5" t="s">
        <v>44</v>
      </c>
      <c r="E18" s="5" t="s">
        <v>44</v>
      </c>
      <c r="F18" s="5" t="s">
        <v>44</v>
      </c>
      <c r="G18" s="5" t="s">
        <v>44</v>
      </c>
      <c r="H18" s="5" t="s">
        <v>44</v>
      </c>
      <c r="I18" s="5" t="s">
        <v>44</v>
      </c>
      <c r="J18" s="6">
        <v>1076.9000000000001</v>
      </c>
      <c r="K18" s="6">
        <v>1008.2</v>
      </c>
      <c r="L18" s="6">
        <v>0</v>
      </c>
      <c r="M18" s="6">
        <v>1008.2</v>
      </c>
      <c r="N18" s="6">
        <v>933.4</v>
      </c>
      <c r="O18" s="5">
        <v>27</v>
      </c>
      <c r="P18" s="6">
        <v>4095294.52</v>
      </c>
      <c r="Q18" s="6">
        <v>8123.95</v>
      </c>
      <c r="R18" s="5" t="s">
        <v>44</v>
      </c>
      <c r="S18" s="5" t="s">
        <v>44</v>
      </c>
    </row>
    <row r="19" spans="1:19" x14ac:dyDescent="0.2">
      <c r="A19" s="14" t="s">
        <v>45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38.25" x14ac:dyDescent="0.2">
      <c r="A20" s="5" t="s">
        <v>46</v>
      </c>
      <c r="B20" s="2" t="s">
        <v>41</v>
      </c>
      <c r="C20" s="5" t="s">
        <v>42</v>
      </c>
      <c r="D20" s="5"/>
      <c r="E20" s="2" t="s">
        <v>37</v>
      </c>
      <c r="F20" s="5" t="s">
        <v>38</v>
      </c>
      <c r="G20" s="5" t="s">
        <v>38</v>
      </c>
      <c r="H20" s="2" t="s">
        <v>39</v>
      </c>
      <c r="I20" s="2"/>
      <c r="J20" s="6">
        <v>572</v>
      </c>
      <c r="K20" s="6">
        <v>503.3</v>
      </c>
      <c r="L20" s="6">
        <v>0</v>
      </c>
      <c r="M20" s="6">
        <v>503.3</v>
      </c>
      <c r="N20" s="6">
        <v>503.3</v>
      </c>
      <c r="O20" s="5">
        <v>27</v>
      </c>
      <c r="P20" s="6">
        <v>1629284.76</v>
      </c>
      <c r="Q20" s="6">
        <v>3237.2</v>
      </c>
      <c r="R20" s="6"/>
      <c r="S20" s="5" t="s">
        <v>47</v>
      </c>
    </row>
    <row r="21" spans="1:19" ht="38.25" x14ac:dyDescent="0.2">
      <c r="A21" s="5" t="s">
        <v>48</v>
      </c>
      <c r="B21" s="2" t="s">
        <v>49</v>
      </c>
      <c r="C21" s="5" t="s">
        <v>42</v>
      </c>
      <c r="D21" s="5" t="s">
        <v>50</v>
      </c>
      <c r="E21" s="2" t="s">
        <v>37</v>
      </c>
      <c r="F21" s="5" t="s">
        <v>38</v>
      </c>
      <c r="G21" s="5" t="s">
        <v>38</v>
      </c>
      <c r="H21" s="2" t="s">
        <v>39</v>
      </c>
      <c r="I21" s="2"/>
      <c r="J21" s="6">
        <v>589.9</v>
      </c>
      <c r="K21" s="6">
        <v>523.5</v>
      </c>
      <c r="L21" s="6">
        <v>0</v>
      </c>
      <c r="M21" s="6">
        <v>523.5</v>
      </c>
      <c r="N21" s="6">
        <v>523.5</v>
      </c>
      <c r="O21" s="5">
        <v>30</v>
      </c>
      <c r="P21" s="6">
        <v>64045.440000000002</v>
      </c>
      <c r="Q21" s="6">
        <v>122.34</v>
      </c>
      <c r="R21" s="6"/>
      <c r="S21" s="5" t="s">
        <v>47</v>
      </c>
    </row>
    <row r="22" spans="1:19" x14ac:dyDescent="0.2">
      <c r="A22" s="13" t="s">
        <v>51</v>
      </c>
      <c r="B22" s="13"/>
      <c r="C22" s="5" t="s">
        <v>44</v>
      </c>
      <c r="D22" s="5" t="s">
        <v>44</v>
      </c>
      <c r="E22" s="5" t="s">
        <v>44</v>
      </c>
      <c r="F22" s="5" t="s">
        <v>44</v>
      </c>
      <c r="G22" s="5" t="s">
        <v>44</v>
      </c>
      <c r="H22" s="5" t="s">
        <v>44</v>
      </c>
      <c r="I22" s="5" t="s">
        <v>44</v>
      </c>
      <c r="J22" s="6">
        <v>1161.9000000000001</v>
      </c>
      <c r="K22" s="6">
        <v>1026.8</v>
      </c>
      <c r="L22" s="6">
        <v>0</v>
      </c>
      <c r="M22" s="6">
        <v>1026.8</v>
      </c>
      <c r="N22" s="6">
        <v>1026.8</v>
      </c>
      <c r="O22" s="5">
        <v>57</v>
      </c>
      <c r="P22" s="6">
        <v>1693330.2</v>
      </c>
      <c r="Q22" s="6">
        <v>3359.54</v>
      </c>
      <c r="R22" s="5" t="s">
        <v>44</v>
      </c>
      <c r="S22" s="5" t="s">
        <v>44</v>
      </c>
    </row>
    <row r="23" spans="1:19" x14ac:dyDescent="0.2">
      <c r="A23" s="14" t="s">
        <v>52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38.25" x14ac:dyDescent="0.2">
      <c r="A24" s="5" t="s">
        <v>53</v>
      </c>
      <c r="B24" s="2" t="s">
        <v>54</v>
      </c>
      <c r="C24" s="5" t="s">
        <v>36</v>
      </c>
      <c r="D24" s="5"/>
      <c r="E24" s="2" t="s">
        <v>37</v>
      </c>
      <c r="F24" s="5" t="s">
        <v>38</v>
      </c>
      <c r="G24" s="5" t="s">
        <v>38</v>
      </c>
      <c r="H24" s="2" t="s">
        <v>39</v>
      </c>
      <c r="I24" s="2"/>
      <c r="J24" s="6">
        <v>574.79999999999995</v>
      </c>
      <c r="K24" s="6">
        <v>533.5</v>
      </c>
      <c r="L24" s="6">
        <v>0</v>
      </c>
      <c r="M24" s="6">
        <v>533.5</v>
      </c>
      <c r="N24" s="6">
        <v>505.3</v>
      </c>
      <c r="O24" s="5">
        <v>13</v>
      </c>
      <c r="P24" s="6">
        <v>4927749.92</v>
      </c>
      <c r="Q24" s="6">
        <v>9236.64</v>
      </c>
      <c r="R24" s="6"/>
      <c r="S24" s="5" t="s">
        <v>55</v>
      </c>
    </row>
    <row r="25" spans="1:19" ht="38.25" x14ac:dyDescent="0.2">
      <c r="A25" s="5" t="s">
        <v>56</v>
      </c>
      <c r="B25" s="2" t="s">
        <v>49</v>
      </c>
      <c r="C25" s="5" t="s">
        <v>42</v>
      </c>
      <c r="D25" s="5" t="s">
        <v>50</v>
      </c>
      <c r="E25" s="2" t="s">
        <v>37</v>
      </c>
      <c r="F25" s="5" t="s">
        <v>38</v>
      </c>
      <c r="G25" s="5" t="s">
        <v>38</v>
      </c>
      <c r="H25" s="2" t="s">
        <v>39</v>
      </c>
      <c r="I25" s="2"/>
      <c r="J25" s="6">
        <v>589.9</v>
      </c>
      <c r="K25" s="6">
        <v>523.5</v>
      </c>
      <c r="L25" s="6">
        <v>0</v>
      </c>
      <c r="M25" s="6">
        <v>523.5</v>
      </c>
      <c r="N25" s="6">
        <v>523.5</v>
      </c>
      <c r="O25" s="5">
        <v>30</v>
      </c>
      <c r="P25" s="6">
        <v>3748659.12</v>
      </c>
      <c r="Q25" s="6">
        <v>7160.76</v>
      </c>
      <c r="R25" s="6"/>
      <c r="S25" s="5" t="s">
        <v>55</v>
      </c>
    </row>
    <row r="26" spans="1:19" ht="38.25" x14ac:dyDescent="0.2">
      <c r="A26" s="5" t="s">
        <v>58</v>
      </c>
      <c r="B26" s="2" t="s">
        <v>59</v>
      </c>
      <c r="C26" s="5" t="s">
        <v>57</v>
      </c>
      <c r="D26" s="5" t="s">
        <v>50</v>
      </c>
      <c r="E26" s="2" t="s">
        <v>37</v>
      </c>
      <c r="F26" s="5" t="s">
        <v>38</v>
      </c>
      <c r="G26" s="5" t="s">
        <v>38</v>
      </c>
      <c r="H26" s="2" t="s">
        <v>39</v>
      </c>
      <c r="I26" s="2"/>
      <c r="J26" s="6">
        <v>406.7</v>
      </c>
      <c r="K26" s="6">
        <v>364.6</v>
      </c>
      <c r="L26" s="6">
        <v>48.8</v>
      </c>
      <c r="M26" s="6">
        <v>315.8</v>
      </c>
      <c r="N26" s="6">
        <v>315.8</v>
      </c>
      <c r="O26" s="5">
        <v>9</v>
      </c>
      <c r="P26" s="6">
        <v>44155.42</v>
      </c>
      <c r="Q26" s="6">
        <v>121.11</v>
      </c>
      <c r="R26" s="6"/>
      <c r="S26" s="5" t="s">
        <v>55</v>
      </c>
    </row>
    <row r="27" spans="1:19" x14ac:dyDescent="0.2">
      <c r="A27" s="18" t="s">
        <v>60</v>
      </c>
      <c r="B27" s="18"/>
      <c r="C27" s="8" t="s">
        <v>44</v>
      </c>
      <c r="D27" s="8" t="s">
        <v>44</v>
      </c>
      <c r="E27" s="8" t="s">
        <v>44</v>
      </c>
      <c r="F27" s="8" t="s">
        <v>44</v>
      </c>
      <c r="G27" s="8" t="s">
        <v>44</v>
      </c>
      <c r="H27" s="8" t="s">
        <v>44</v>
      </c>
      <c r="I27" s="8" t="s">
        <v>44</v>
      </c>
      <c r="J27" s="9">
        <f>J26+J25+J24</f>
        <v>1571.3999999999999</v>
      </c>
      <c r="K27" s="9">
        <f>K26+K25+K24</f>
        <v>1421.6</v>
      </c>
      <c r="L27" s="9">
        <f>L26+L25+L24</f>
        <v>48.8</v>
      </c>
      <c r="M27" s="9">
        <f>M26+M25+M24</f>
        <v>1372.8</v>
      </c>
      <c r="N27" s="9">
        <f>N26+N25+N24</f>
        <v>1344.6</v>
      </c>
      <c r="O27" s="9">
        <f>O24+O25+O26</f>
        <v>52</v>
      </c>
      <c r="P27" s="9">
        <f>P24+P25+P26</f>
        <v>8720564.459999999</v>
      </c>
      <c r="Q27" s="9">
        <f>P27/J27</f>
        <v>5549.5510118365792</v>
      </c>
      <c r="R27" s="10"/>
      <c r="S27" s="10"/>
    </row>
    <row r="28" spans="1:19" x14ac:dyDescent="0.2">
      <c r="A28" s="13" t="s">
        <v>61</v>
      </c>
      <c r="B28" s="13"/>
      <c r="C28" s="8" t="s">
        <v>44</v>
      </c>
      <c r="D28" s="8" t="s">
        <v>44</v>
      </c>
      <c r="E28" s="8" t="s">
        <v>44</v>
      </c>
      <c r="F28" s="8" t="s">
        <v>44</v>
      </c>
      <c r="G28" s="8" t="s">
        <v>44</v>
      </c>
      <c r="H28" s="8" t="s">
        <v>44</v>
      </c>
      <c r="I28" s="8" t="s">
        <v>44</v>
      </c>
      <c r="J28" s="9">
        <f t="shared" ref="J28:Q28" si="2">J11+J12+J13</f>
        <v>3810.2</v>
      </c>
      <c r="K28" s="9">
        <f t="shared" si="2"/>
        <v>3456.6</v>
      </c>
      <c r="L28" s="9">
        <f t="shared" si="2"/>
        <v>48.8</v>
      </c>
      <c r="M28" s="9">
        <f t="shared" si="2"/>
        <v>3407.8</v>
      </c>
      <c r="N28" s="9">
        <f t="shared" si="2"/>
        <v>3304.7999999999997</v>
      </c>
      <c r="O28" s="9">
        <f t="shared" si="2"/>
        <v>136</v>
      </c>
      <c r="P28" s="9">
        <f t="shared" si="2"/>
        <v>14509189.18</v>
      </c>
      <c r="Q28" s="9">
        <f t="shared" si="2"/>
        <v>17033.04101183658</v>
      </c>
      <c r="R28" s="10"/>
      <c r="S28" s="10"/>
    </row>
  </sheetData>
  <sheetProtection selectLockedCells="1"/>
  <mergeCells count="34">
    <mergeCell ref="H5:H8"/>
    <mergeCell ref="I5:I8"/>
    <mergeCell ref="K6:K7"/>
    <mergeCell ref="A27:B27"/>
    <mergeCell ref="A28:B28"/>
    <mergeCell ref="D6:D8"/>
    <mergeCell ref="A10:B10"/>
    <mergeCell ref="A23:S23"/>
    <mergeCell ref="B5:B8"/>
    <mergeCell ref="C5:D5"/>
    <mergeCell ref="E5:E8"/>
    <mergeCell ref="F5:F8"/>
    <mergeCell ref="G5:G8"/>
    <mergeCell ref="O5:O7"/>
    <mergeCell ref="P5:P7"/>
    <mergeCell ref="Q5:Q7"/>
    <mergeCell ref="R5:R7"/>
    <mergeCell ref="S5:S8"/>
    <mergeCell ref="J3:R3"/>
    <mergeCell ref="J5:J7"/>
    <mergeCell ref="A18:B18"/>
    <mergeCell ref="A19:S19"/>
    <mergeCell ref="A22:B22"/>
    <mergeCell ref="A11:B11"/>
    <mergeCell ref="A12:B12"/>
    <mergeCell ref="A13:B13"/>
    <mergeCell ref="A14:S14"/>
    <mergeCell ref="A15:S15"/>
    <mergeCell ref="L6:M6"/>
    <mergeCell ref="N6:N7"/>
    <mergeCell ref="C6:C8"/>
    <mergeCell ref="A4:S4"/>
    <mergeCell ref="A5:A8"/>
    <mergeCell ref="K5:N5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0"/>
  <sheetViews>
    <sheetView tabSelected="1" workbookViewId="0">
      <selection activeCell="H9" sqref="H9"/>
    </sheetView>
  </sheetViews>
  <sheetFormatPr defaultRowHeight="12.75" x14ac:dyDescent="0.2"/>
  <cols>
    <col min="1" max="1" width="8.28515625" customWidth="1"/>
    <col min="2" max="2" width="33.28515625" customWidth="1"/>
    <col min="3" max="4" width="12.42578125" customWidth="1"/>
    <col min="5" max="5" width="8.28515625" customWidth="1"/>
    <col min="6" max="6" width="12.42578125" customWidth="1"/>
    <col min="7" max="7" width="8.28515625" customWidth="1"/>
    <col min="8" max="8" width="12.42578125" customWidth="1"/>
    <col min="9" max="9" width="8.28515625" customWidth="1"/>
    <col min="10" max="10" width="12.42578125" customWidth="1"/>
    <col min="11" max="11" width="8.28515625" customWidth="1"/>
    <col min="12" max="12" width="12.42578125" customWidth="1"/>
    <col min="13" max="13" width="8.28515625" customWidth="1"/>
    <col min="14" max="15" width="12.42578125" customWidth="1"/>
    <col min="16" max="16" width="13.28515625" customWidth="1"/>
    <col min="17" max="23" width="12.42578125" customWidth="1"/>
  </cols>
  <sheetData>
    <row r="3" spans="1:23" ht="50.1" customHeight="1" x14ac:dyDescent="0.2">
      <c r="I3" s="11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65.099999999999994" customHeight="1" x14ac:dyDescent="0.2">
      <c r="A4" s="17" t="s">
        <v>63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2">
      <c r="A5" s="16" t="s">
        <v>2</v>
      </c>
      <c r="B5" s="16" t="s">
        <v>3</v>
      </c>
      <c r="C5" s="16" t="s">
        <v>64</v>
      </c>
      <c r="D5" s="16" t="s">
        <v>65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 t="s">
        <v>66</v>
      </c>
      <c r="P5" s="16"/>
      <c r="Q5" s="16"/>
      <c r="R5" s="16"/>
      <c r="S5" s="16"/>
      <c r="T5" s="16"/>
      <c r="U5" s="16"/>
      <c r="V5" s="16"/>
      <c r="W5" s="16"/>
    </row>
    <row r="6" spans="1:23" ht="409.5" x14ac:dyDescent="0.2">
      <c r="A6" s="16"/>
      <c r="B6" s="16"/>
      <c r="C6" s="16"/>
      <c r="D6" s="5" t="s">
        <v>67</v>
      </c>
      <c r="E6" s="16" t="s">
        <v>68</v>
      </c>
      <c r="F6" s="16"/>
      <c r="G6" s="16" t="s">
        <v>69</v>
      </c>
      <c r="H6" s="16"/>
      <c r="I6" s="16" t="s">
        <v>70</v>
      </c>
      <c r="J6" s="16"/>
      <c r="K6" s="16" t="s">
        <v>71</v>
      </c>
      <c r="L6" s="16"/>
      <c r="M6" s="16" t="s">
        <v>72</v>
      </c>
      <c r="N6" s="16"/>
      <c r="O6" s="5" t="s">
        <v>73</v>
      </c>
      <c r="P6" s="5" t="s">
        <v>74</v>
      </c>
      <c r="Q6" s="5" t="s">
        <v>75</v>
      </c>
      <c r="R6" s="5" t="s">
        <v>76</v>
      </c>
      <c r="S6" s="5" t="s">
        <v>77</v>
      </c>
      <c r="T6" s="5" t="s">
        <v>78</v>
      </c>
      <c r="U6" s="5" t="s">
        <v>79</v>
      </c>
      <c r="V6" s="5" t="s">
        <v>80</v>
      </c>
      <c r="W6" s="5" t="s">
        <v>81</v>
      </c>
    </row>
    <row r="7" spans="1:23" x14ac:dyDescent="0.2">
      <c r="A7" s="16"/>
      <c r="B7" s="16"/>
      <c r="C7" s="5" t="s">
        <v>26</v>
      </c>
      <c r="D7" s="5" t="s">
        <v>26</v>
      </c>
      <c r="E7" s="5" t="s">
        <v>82</v>
      </c>
      <c r="F7" s="5" t="s">
        <v>26</v>
      </c>
      <c r="G7" s="5" t="s">
        <v>83</v>
      </c>
      <c r="H7" s="5" t="s">
        <v>26</v>
      </c>
      <c r="I7" s="5" t="s">
        <v>83</v>
      </c>
      <c r="J7" s="5" t="s">
        <v>26</v>
      </c>
      <c r="K7" s="5" t="s">
        <v>83</v>
      </c>
      <c r="L7" s="5" t="s">
        <v>26</v>
      </c>
      <c r="M7" s="5" t="s">
        <v>84</v>
      </c>
      <c r="N7" s="5" t="s">
        <v>26</v>
      </c>
      <c r="O7" s="5" t="s">
        <v>26</v>
      </c>
      <c r="P7" s="5" t="s">
        <v>26</v>
      </c>
      <c r="Q7" s="5" t="s">
        <v>26</v>
      </c>
      <c r="R7" s="5" t="s">
        <v>26</v>
      </c>
      <c r="S7" s="5" t="s">
        <v>26</v>
      </c>
      <c r="T7" s="5" t="s">
        <v>26</v>
      </c>
      <c r="U7" s="5" t="s">
        <v>26</v>
      </c>
      <c r="V7" s="5" t="s">
        <v>26</v>
      </c>
      <c r="W7" s="5" t="s">
        <v>26</v>
      </c>
    </row>
    <row r="8" spans="1:23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</row>
    <row r="9" spans="1:23" x14ac:dyDescent="0.2">
      <c r="A9" s="13" t="s">
        <v>28</v>
      </c>
      <c r="B9" s="13"/>
      <c r="C9" s="6">
        <f>C10</f>
        <v>14509189.18</v>
      </c>
      <c r="D9" s="6">
        <f>D10</f>
        <v>7232212.9500000002</v>
      </c>
      <c r="E9" s="6"/>
      <c r="F9" s="6"/>
      <c r="G9" s="6">
        <f>G10</f>
        <v>956.27</v>
      </c>
      <c r="H9" s="6">
        <f t="shared" ref="H9:L9" si="0">H10</f>
        <v>2980809.71</v>
      </c>
      <c r="I9" s="6">
        <f t="shared" si="0"/>
        <v>766.6</v>
      </c>
      <c r="J9" s="6">
        <f t="shared" si="0"/>
        <v>980659.61</v>
      </c>
      <c r="K9" s="6">
        <f t="shared" si="0"/>
        <v>1505.85</v>
      </c>
      <c r="L9" s="6">
        <f t="shared" si="0"/>
        <v>2794771.63</v>
      </c>
      <c r="M9" s="6"/>
      <c r="N9" s="6"/>
      <c r="O9" s="6"/>
      <c r="P9" s="6"/>
      <c r="Q9" s="6"/>
      <c r="R9" s="6"/>
      <c r="S9" s="6"/>
      <c r="T9" s="6"/>
      <c r="U9" s="6">
        <f>U10</f>
        <v>212033.26</v>
      </c>
      <c r="V9" s="6"/>
      <c r="W9" s="6">
        <f>W10</f>
        <v>308702.02</v>
      </c>
    </row>
    <row r="10" spans="1:23" x14ac:dyDescent="0.2">
      <c r="A10" s="13" t="s">
        <v>61</v>
      </c>
      <c r="B10" s="13"/>
      <c r="C10" s="6">
        <f>C11+C14+C17</f>
        <v>14509189.18</v>
      </c>
      <c r="D10" s="6">
        <f t="shared" ref="D10:W10" si="1">D11+D14+D17</f>
        <v>7232212.9500000002</v>
      </c>
      <c r="E10" s="6">
        <f t="shared" si="1"/>
        <v>0</v>
      </c>
      <c r="F10" s="6">
        <f t="shared" si="1"/>
        <v>0</v>
      </c>
      <c r="G10" s="6">
        <f t="shared" si="1"/>
        <v>956.27</v>
      </c>
      <c r="H10" s="6">
        <f t="shared" si="1"/>
        <v>2980809.71</v>
      </c>
      <c r="I10" s="6">
        <f t="shared" si="1"/>
        <v>766.6</v>
      </c>
      <c r="J10" s="6">
        <f t="shared" si="1"/>
        <v>980659.61</v>
      </c>
      <c r="K10" s="6">
        <f t="shared" si="1"/>
        <v>1505.85</v>
      </c>
      <c r="L10" s="6">
        <f t="shared" si="1"/>
        <v>2794771.63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0</v>
      </c>
      <c r="S10" s="6">
        <f t="shared" si="1"/>
        <v>0</v>
      </c>
      <c r="T10" s="6">
        <f t="shared" si="1"/>
        <v>0</v>
      </c>
      <c r="U10" s="6">
        <f t="shared" si="1"/>
        <v>212033.26</v>
      </c>
      <c r="V10" s="6">
        <f t="shared" si="1"/>
        <v>0</v>
      </c>
      <c r="W10" s="6">
        <f t="shared" si="1"/>
        <v>308702.02</v>
      </c>
    </row>
    <row r="11" spans="1:23" x14ac:dyDescent="0.2">
      <c r="A11" s="13" t="s">
        <v>85</v>
      </c>
      <c r="B11" s="13"/>
      <c r="C11" s="6">
        <v>4095294.52</v>
      </c>
      <c r="D11" s="6">
        <v>2910311.49</v>
      </c>
      <c r="E11" s="5">
        <v>0</v>
      </c>
      <c r="F11" s="6">
        <v>0</v>
      </c>
      <c r="G11" s="6">
        <v>0</v>
      </c>
      <c r="H11" s="6">
        <v>0</v>
      </c>
      <c r="I11" s="6">
        <v>378</v>
      </c>
      <c r="J11" s="6">
        <v>204726.88</v>
      </c>
      <c r="K11" s="6">
        <v>486.33</v>
      </c>
      <c r="L11" s="6">
        <v>814645.46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58084.07</v>
      </c>
      <c r="V11" s="6">
        <v>0</v>
      </c>
      <c r="W11" s="6">
        <v>107526.62</v>
      </c>
    </row>
    <row r="12" spans="1:23" ht="38.25" x14ac:dyDescent="0.2">
      <c r="A12" s="5" t="s">
        <v>34</v>
      </c>
      <c r="B12" s="2" t="s">
        <v>35</v>
      </c>
      <c r="C12" s="6">
        <v>2054401.64</v>
      </c>
      <c r="D12" s="6">
        <v>981474.14</v>
      </c>
      <c r="E12" s="5">
        <v>0</v>
      </c>
      <c r="F12" s="6">
        <v>0</v>
      </c>
      <c r="G12" s="6">
        <v>0</v>
      </c>
      <c r="H12" s="6">
        <v>0</v>
      </c>
      <c r="I12" s="6">
        <v>378</v>
      </c>
      <c r="J12" s="6">
        <v>204726.88</v>
      </c>
      <c r="K12" s="6">
        <v>486.33</v>
      </c>
      <c r="L12" s="6">
        <v>814645.46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53555.16</v>
      </c>
    </row>
    <row r="13" spans="1:23" ht="38.25" x14ac:dyDescent="0.2">
      <c r="A13" s="5" t="s">
        <v>38</v>
      </c>
      <c r="B13" s="2" t="s">
        <v>41</v>
      </c>
      <c r="C13" s="6">
        <v>2040892.88</v>
      </c>
      <c r="D13" s="6">
        <v>1928837.35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58084.07</v>
      </c>
      <c r="V13" s="6">
        <v>0</v>
      </c>
      <c r="W13" s="6">
        <v>53971.46</v>
      </c>
    </row>
    <row r="14" spans="1:23" x14ac:dyDescent="0.2">
      <c r="A14" s="13" t="s">
        <v>86</v>
      </c>
      <c r="B14" s="13"/>
      <c r="C14" s="6">
        <v>1693330.2</v>
      </c>
      <c r="D14" s="6">
        <v>0</v>
      </c>
      <c r="E14" s="5">
        <v>0</v>
      </c>
      <c r="F14" s="6">
        <v>0</v>
      </c>
      <c r="G14" s="6">
        <v>491.4</v>
      </c>
      <c r="H14" s="6">
        <v>1597338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64045.440000000002</v>
      </c>
      <c r="V14" s="6">
        <v>0</v>
      </c>
      <c r="W14" s="6">
        <v>31946.76</v>
      </c>
    </row>
    <row r="15" spans="1:23" ht="38.25" x14ac:dyDescent="0.2">
      <c r="A15" s="5" t="s">
        <v>46</v>
      </c>
      <c r="B15" s="2" t="s">
        <v>41</v>
      </c>
      <c r="C15" s="6">
        <v>1629284.76</v>
      </c>
      <c r="D15" s="6">
        <v>0</v>
      </c>
      <c r="E15" s="5">
        <v>0</v>
      </c>
      <c r="F15" s="6">
        <v>0</v>
      </c>
      <c r="G15" s="6">
        <v>491.4</v>
      </c>
      <c r="H15" s="6">
        <v>1597338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31946.76</v>
      </c>
    </row>
    <row r="16" spans="1:23" ht="38.25" x14ac:dyDescent="0.2">
      <c r="A16" s="5" t="s">
        <v>48</v>
      </c>
      <c r="B16" s="2" t="s">
        <v>49</v>
      </c>
      <c r="C16" s="6">
        <v>64045.440000000002</v>
      </c>
      <c r="D16" s="6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64045.440000000002</v>
      </c>
      <c r="V16" s="6">
        <v>0</v>
      </c>
      <c r="W16" s="6">
        <v>0</v>
      </c>
    </row>
    <row r="17" spans="1:23" x14ac:dyDescent="0.2">
      <c r="A17" s="13" t="s">
        <v>87</v>
      </c>
      <c r="B17" s="13"/>
      <c r="C17" s="6">
        <f>C18+C19+C20</f>
        <v>8720564.459999999</v>
      </c>
      <c r="D17" s="6">
        <f t="shared" ref="D17:W17" si="2">D18+D19+D20</f>
        <v>4321901.46</v>
      </c>
      <c r="E17" s="6">
        <f t="shared" si="2"/>
        <v>0</v>
      </c>
      <c r="F17" s="6">
        <f t="shared" si="2"/>
        <v>0</v>
      </c>
      <c r="G17" s="6">
        <f t="shared" si="2"/>
        <v>464.87</v>
      </c>
      <c r="H17" s="6">
        <f t="shared" si="2"/>
        <v>1383471.71</v>
      </c>
      <c r="I17" s="6">
        <f t="shared" si="2"/>
        <v>388.6</v>
      </c>
      <c r="J17" s="6">
        <f t="shared" si="2"/>
        <v>775932.73</v>
      </c>
      <c r="K17" s="6">
        <f t="shared" si="2"/>
        <v>1019.52</v>
      </c>
      <c r="L17" s="6">
        <f t="shared" si="2"/>
        <v>1980126.17</v>
      </c>
      <c r="M17" s="6">
        <f t="shared" si="2"/>
        <v>0</v>
      </c>
      <c r="N17" s="6">
        <f t="shared" si="2"/>
        <v>0</v>
      </c>
      <c r="O17" s="6">
        <f t="shared" si="2"/>
        <v>0</v>
      </c>
      <c r="P17" s="6">
        <f t="shared" si="2"/>
        <v>0</v>
      </c>
      <c r="Q17" s="6">
        <f t="shared" si="2"/>
        <v>0</v>
      </c>
      <c r="R17" s="6">
        <f t="shared" si="2"/>
        <v>0</v>
      </c>
      <c r="S17" s="6">
        <f t="shared" si="2"/>
        <v>0</v>
      </c>
      <c r="T17" s="6">
        <f t="shared" si="2"/>
        <v>0</v>
      </c>
      <c r="U17" s="6">
        <f t="shared" si="2"/>
        <v>89903.75</v>
      </c>
      <c r="V17" s="6">
        <f t="shared" si="2"/>
        <v>0</v>
      </c>
      <c r="W17" s="6">
        <f t="shared" si="2"/>
        <v>169228.64</v>
      </c>
    </row>
    <row r="18" spans="1:23" ht="38.25" x14ac:dyDescent="0.2">
      <c r="A18" s="5" t="s">
        <v>53</v>
      </c>
      <c r="B18" s="2" t="s">
        <v>54</v>
      </c>
      <c r="C18" s="6">
        <v>4927749.92</v>
      </c>
      <c r="D18" s="6">
        <v>2067239.46</v>
      </c>
      <c r="E18" s="5">
        <v>0</v>
      </c>
      <c r="F18" s="6">
        <v>0</v>
      </c>
      <c r="G18" s="6">
        <v>464.87</v>
      </c>
      <c r="H18" s="6">
        <v>1383471.71</v>
      </c>
      <c r="I18" s="6">
        <v>388.6</v>
      </c>
      <c r="J18" s="6">
        <v>513581.53</v>
      </c>
      <c r="K18" s="6">
        <v>495.12</v>
      </c>
      <c r="L18" s="6">
        <v>821983.37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45748.33</v>
      </c>
      <c r="V18" s="6">
        <v>0</v>
      </c>
      <c r="W18" s="6">
        <v>95725.52</v>
      </c>
    </row>
    <row r="19" spans="1:23" ht="38.25" x14ac:dyDescent="0.2">
      <c r="A19" s="5" t="s">
        <v>56</v>
      </c>
      <c r="B19" s="2" t="s">
        <v>49</v>
      </c>
      <c r="C19" s="6">
        <v>3748659.12</v>
      </c>
      <c r="D19" s="6">
        <v>2254662</v>
      </c>
      <c r="E19" s="5">
        <v>0</v>
      </c>
      <c r="F19" s="6">
        <v>0</v>
      </c>
      <c r="G19" s="6">
        <v>0</v>
      </c>
      <c r="H19" s="6">
        <v>0</v>
      </c>
      <c r="I19" s="6">
        <v>0</v>
      </c>
      <c r="J19" s="6">
        <v>262351.2</v>
      </c>
      <c r="K19" s="6">
        <v>524.4</v>
      </c>
      <c r="L19" s="6">
        <v>1158142.8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73503.12</v>
      </c>
    </row>
    <row r="20" spans="1:23" ht="38.25" x14ac:dyDescent="0.2">
      <c r="A20" s="5" t="s">
        <v>58</v>
      </c>
      <c r="B20" s="2" t="s">
        <v>59</v>
      </c>
      <c r="C20" s="6">
        <v>44155.42</v>
      </c>
      <c r="D20" s="6">
        <v>0</v>
      </c>
      <c r="E20" s="5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44155.42</v>
      </c>
      <c r="V20" s="6">
        <v>0</v>
      </c>
      <c r="W20" s="6">
        <v>0</v>
      </c>
    </row>
  </sheetData>
  <sheetProtection selectLockedCells="1"/>
  <mergeCells count="17">
    <mergeCell ref="I3:W3"/>
    <mergeCell ref="A4:W4"/>
    <mergeCell ref="A5:A7"/>
    <mergeCell ref="O5:W5"/>
    <mergeCell ref="B5:B7"/>
    <mergeCell ref="C5:C6"/>
    <mergeCell ref="D5:N5"/>
    <mergeCell ref="K6:L6"/>
    <mergeCell ref="M6:N6"/>
    <mergeCell ref="E6:F6"/>
    <mergeCell ref="G6:H6"/>
    <mergeCell ref="I6:J6"/>
    <mergeCell ref="A9:B9"/>
    <mergeCell ref="A10:B10"/>
    <mergeCell ref="A11:B11"/>
    <mergeCell ref="A14:B14"/>
    <mergeCell ref="A17:B1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Мелкозерова Галина Владимировна</dc:creator>
  <cp:lastModifiedBy>orgo</cp:lastModifiedBy>
  <cp:lastPrinted>2022-03-04T11:07:14Z</cp:lastPrinted>
  <dcterms:created xsi:type="dcterms:W3CDTF">2022-03-02T02:18:39Z</dcterms:created>
  <dcterms:modified xsi:type="dcterms:W3CDTF">2022-03-04T11:07:42Z</dcterms:modified>
</cp:coreProperties>
</file>