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полнительное" sheetId="1" r:id="rId1"/>
  </sheets>
  <definedNames>
    <definedName name="_xlnm._FilterDatabase" localSheetId="0" hidden="1">'дополнительное'!$A$8:$D$103</definedName>
    <definedName name="_xlnm.Print_Area" localSheetId="0">'дополнительное'!$A$1:$G$112</definedName>
  </definedNames>
  <calcPr fullCalcOnLoad="1"/>
</workbook>
</file>

<file path=xl/sharedStrings.xml><?xml version="1.0" encoding="utf-8"?>
<sst xmlns="http://schemas.openxmlformats.org/spreadsheetml/2006/main" count="116" uniqueCount="58">
  <si>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</si>
  <si>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</si>
  <si>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</si>
  <si>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</si>
  <si>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</si>
  <si>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</si>
  <si>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</si>
  <si>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</si>
  <si>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</si>
  <si>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</si>
  <si>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</si>
  <si>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Национальная оборона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</si>
  <si>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</si>
  <si>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</si>
  <si>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</si>
  <si>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</si>
  <si>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</si>
  <si>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</si>
  <si>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</si>
  <si>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</si>
  <si>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</si>
  <si>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</si>
  <si>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</si>
  <si>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</si>
  <si>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</si>
  <si>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</si>
  <si>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Обслуживание государственного и муниципального долга</t>
  </si>
  <si>
    <t>Средства массовой информации</t>
  </si>
  <si>
    <t>МКУ «Мугайский музейно-туристский комплекс"</t>
  </si>
  <si>
    <t>МКОУ Санкинская СОШ</t>
  </si>
  <si>
    <t>МКОУ Махневская СОШ</t>
  </si>
  <si>
    <t>МКОУ Мугайская ООШ</t>
  </si>
  <si>
    <t>МКУ «Махневский физкультурно-спортивный комплекс «Ермак»</t>
  </si>
  <si>
    <t xml:space="preserve">% исполнения к году </t>
  </si>
  <si>
    <t xml:space="preserve">Финансовый отдел Администрации Махнёвского муниципального образования </t>
  </si>
  <si>
    <t>Махнёвского муниципального образования</t>
  </si>
  <si>
    <t>МКУ "Махневский культурно-досуговый центр"</t>
  </si>
  <si>
    <t>МКУДО "Махневская детская музыкальная школа"</t>
  </si>
  <si>
    <t>МКУ по обслуживанию ОМС Махнёвского МО</t>
  </si>
  <si>
    <t>Утвержденные бюджетные назначения  на 2018 год, тыс. руб.</t>
  </si>
  <si>
    <t>Утвержденные бюджетные назначения с учетом уточнения на 2018 год, тыс. руб.</t>
  </si>
  <si>
    <t>12,5 РФ ПП от 28.03.2018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</si>
  <si>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</si>
  <si>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</si>
  <si>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</si>
  <si>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</si>
  <si>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</si>
  <si>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</si>
  <si>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</si>
  <si>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</si>
  <si>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МКДОУ«Махневский детский сад»</t>
  </si>
  <si>
    <t>0703</t>
  </si>
  <si>
    <t xml:space="preserve"> Приложение № 6 </t>
  </si>
  <si>
    <t>к Постановлению Администрации</t>
  </si>
  <si>
    <t>Информация об исполнении  бюджета Махнёвского муниципального образования за  I  полугодие 2018 года  по получателям бюджетных средств</t>
  </si>
  <si>
    <t>Исполненно за   I  полугодие 2018 года</t>
  </si>
  <si>
    <t>от 10.08.2018г. № 609</t>
  </si>
  <si>
    <t>Врип Главы Махнёвского муниципального образования                                                                         А.В.Онучин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</si>
</sst>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000"/>
    <numFmt numFmtId="166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66" fontId="3" fillId="0" borderId="0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12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0" xfId="55" applyNumberFormat="1" applyFont="1" applyBorder="1" applyAlignment="1">
      <alignment horizontal="center" vertical="center"/>
    </xf>
    <xf numFmtId="166" fontId="4" fillId="0" borderId="10" xfId="55" applyNumberFormat="1" applyFont="1" applyBorder="1" applyAlignment="1">
      <alignment horizontal="center" vertical="center"/>
    </xf>
    <xf numFmtId="164" fontId="5" fillId="0" borderId="0" xfId="55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6" fontId="5" fillId="34" borderId="10" xfId="0" applyNumberFormat="1" applyFont="1" applyFill="1" applyBorder="1" applyAlignment="1">
      <alignment horizontal="center" vertical="center"/>
    </xf>
    <xf numFmtId="166" fontId="7" fillId="34" borderId="10" xfId="5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97">
      <selection activeCell="C100" sqref="C100"/>
    </sheetView>
  </sheetViews>
  <sheetFormatPr defaultColWidth="9.140625" defaultRowHeight="12.75"/>
  <cols>
    <col min="1" max="1" width="6.7109375" style="0" customWidth="1"/>
    <col min="2" max="2" width="9.8515625" style="0" customWidth="1"/>
    <col min="3" max="3" width="43.421875" style="0" customWidth="1"/>
    <col min="4" max="4" width="13.00390625" style="9" customWidth="1"/>
    <col min="5" max="5" width="13.7109375" style="0" customWidth="1"/>
    <col min="6" max="6" width="10.7109375" style="0" customWidth="1"/>
    <col min="8" max="8" width="24.57421875" style="0" customWidth="1"/>
  </cols>
  <sheetData>
    <row r="1" spans="3:4" ht="12.75">
      <c r="C1" s="62"/>
      <c r="D1" s="63"/>
    </row>
    <row r="2" spans="1:7" ht="12.75">
      <c r="A2" s="61" t="s">
        <v>52</v>
      </c>
      <c r="B2" s="61"/>
      <c r="C2" s="61"/>
      <c r="D2" s="61"/>
      <c r="E2" s="61"/>
      <c r="F2" s="61"/>
      <c r="G2" s="61"/>
    </row>
    <row r="3" spans="1:7" ht="12.75">
      <c r="A3" s="61" t="s">
        <v>53</v>
      </c>
      <c r="B3" s="61"/>
      <c r="C3" s="61"/>
      <c r="D3" s="61"/>
      <c r="E3" s="61"/>
      <c r="F3" s="61"/>
      <c r="G3" s="61"/>
    </row>
    <row r="4" spans="1:7" ht="12.75">
      <c r="A4" s="61" t="s">
        <v>35</v>
      </c>
      <c r="B4" s="61"/>
      <c r="C4" s="61"/>
      <c r="D4" s="61"/>
      <c r="E4" s="61"/>
      <c r="F4" s="61"/>
      <c r="G4" s="61"/>
    </row>
    <row r="5" spans="1:7" ht="12.75">
      <c r="A5" s="61" t="s">
        <v>56</v>
      </c>
      <c r="B5" s="61"/>
      <c r="C5" s="61"/>
      <c r="D5" s="61"/>
      <c r="E5" s="61"/>
      <c r="F5" s="61"/>
      <c r="G5" s="61"/>
    </row>
    <row r="6" spans="1:7" ht="12.75">
      <c r="A6" s="49"/>
      <c r="B6" s="49"/>
      <c r="C6" s="49"/>
      <c r="D6" s="49"/>
      <c r="E6" s="49"/>
      <c r="F6" s="49"/>
      <c r="G6" s="49"/>
    </row>
    <row r="7" spans="1:8" ht="36" customHeight="1">
      <c r="A7" s="69" t="s">
        <v>54</v>
      </c>
      <c r="B7" s="70"/>
      <c r="C7" s="70"/>
      <c r="D7" s="70"/>
      <c r="E7" s="70"/>
      <c r="F7" s="70"/>
      <c r="G7" s="70"/>
      <c r="H7" s="1"/>
    </row>
    <row r="8" spans="1:8" ht="87" customHeight="1">
      <c r="A8" s="13" t="s">
        <v>0</v>
      </c>
      <c r="B8" s="13" t="s">
        <v>10</v>
      </c>
      <c r="C8" s="13" t="s">
        <v>9</v>
      </c>
      <c r="D8" s="56" t="s">
        <v>39</v>
      </c>
      <c r="E8" s="18" t="s">
        <v>40</v>
      </c>
      <c r="F8" s="18" t="s">
        <v>55</v>
      </c>
      <c r="G8" s="22" t="s">
        <v>33</v>
      </c>
      <c r="H8" s="3"/>
    </row>
    <row r="9" spans="1:8" ht="26.25" customHeight="1">
      <c r="A9" s="13">
        <v>1</v>
      </c>
      <c r="B9" s="7"/>
      <c r="C9" s="13" t="s">
        <v>23</v>
      </c>
      <c r="D9" s="8">
        <f>SUM(D10:D20)</f>
        <v>80822.45</v>
      </c>
      <c r="E9" s="8">
        <f>SUM(E10+E11+E12+E13+E14+E15+E16+E17+E18+E19+E20)</f>
        <v>79350.259</v>
      </c>
      <c r="F9" s="8">
        <f>SUM(F10:F20)</f>
        <v>31861.077</v>
      </c>
      <c r="G9" s="41">
        <f>F9/E9*100</f>
        <v>40.152454952919555</v>
      </c>
      <c r="H9" s="3"/>
    </row>
    <row r="10" spans="1:8" ht="13.5" customHeight="1">
      <c r="A10" s="13"/>
      <c r="B10" s="5" t="s">
        <v>12</v>
      </c>
      <c r="C10" s="2" t="s">
        <v>1</v>
      </c>
      <c r="D10" s="19">
        <v>14574.9</v>
      </c>
      <c r="E10" s="58">
        <v>13997.281</v>
      </c>
      <c r="F10" s="42">
        <v>5532.186</v>
      </c>
      <c r="G10" s="54">
        <f aca="true" t="shared" si="0" ref="G10:G75">F10/E10*100</f>
        <v>39.52329027330379</v>
      </c>
      <c r="H10" s="3" t="s">
        <v>41</v>
      </c>
    </row>
    <row r="11" spans="1:10" ht="12.75">
      <c r="A11" s="13"/>
      <c r="B11" s="5" t="s">
        <v>14</v>
      </c>
      <c r="C11" s="2" t="s">
        <v>13</v>
      </c>
      <c r="D11" s="19">
        <v>224.4</v>
      </c>
      <c r="E11" s="42">
        <v>181.652</v>
      </c>
      <c r="F11" s="42">
        <v>63.1</v>
      </c>
      <c r="G11" s="54">
        <f t="shared" si="0"/>
        <v>34.7367493889415</v>
      </c>
      <c r="H11" s="16"/>
      <c r="J11" s="9"/>
    </row>
    <row r="12" spans="1:8" ht="25.5">
      <c r="A12" s="13"/>
      <c r="B12" s="5" t="s">
        <v>15</v>
      </c>
      <c r="C12" s="2" t="s">
        <v>2</v>
      </c>
      <c r="D12" s="19">
        <v>4267.5</v>
      </c>
      <c r="E12" s="42">
        <v>4316.139</v>
      </c>
      <c r="F12" s="42">
        <v>2109.499</v>
      </c>
      <c r="G12" s="54">
        <f t="shared" si="0"/>
        <v>48.87467711304014</v>
      </c>
      <c r="H12" s="16"/>
    </row>
    <row r="13" spans="1:10" ht="12.75">
      <c r="A13" s="13"/>
      <c r="B13" s="5" t="s">
        <v>16</v>
      </c>
      <c r="C13" s="2" t="s">
        <v>3</v>
      </c>
      <c r="D13" s="19">
        <v>9031.9</v>
      </c>
      <c r="E13" s="42">
        <v>11921.576</v>
      </c>
      <c r="F13" s="42">
        <v>3660.199</v>
      </c>
      <c r="G13" s="54">
        <f t="shared" si="0"/>
        <v>30.70230815120417</v>
      </c>
      <c r="H13" s="16"/>
      <c r="J13" s="9"/>
    </row>
    <row r="14" spans="1:11" ht="12.75">
      <c r="A14" s="13"/>
      <c r="B14" s="5" t="s">
        <v>17</v>
      </c>
      <c r="C14" s="2" t="s">
        <v>4</v>
      </c>
      <c r="D14" s="19">
        <v>14339.25</v>
      </c>
      <c r="E14" s="42">
        <v>11583.866</v>
      </c>
      <c r="F14" s="42">
        <v>1407.602</v>
      </c>
      <c r="G14" s="54">
        <f t="shared" si="0"/>
        <v>12.151400922628076</v>
      </c>
      <c r="H14" s="16"/>
      <c r="J14" s="17"/>
      <c r="K14" s="9"/>
    </row>
    <row r="15" spans="1:10" ht="12.75">
      <c r="A15" s="13"/>
      <c r="B15" s="5" t="s">
        <v>18</v>
      </c>
      <c r="C15" s="2" t="s">
        <v>5</v>
      </c>
      <c r="D15" s="19">
        <v>34</v>
      </c>
      <c r="E15" s="42">
        <v>34</v>
      </c>
      <c r="F15" s="42">
        <v>0</v>
      </c>
      <c r="G15" s="55">
        <f>F15/E15*100</f>
        <v>0</v>
      </c>
      <c r="H15" s="16"/>
      <c r="J15" s="9"/>
    </row>
    <row r="16" spans="1:10" ht="12.75">
      <c r="A16" s="13"/>
      <c r="B16" s="5" t="s">
        <v>19</v>
      </c>
      <c r="C16" s="2" t="s">
        <v>6</v>
      </c>
      <c r="D16" s="19">
        <v>1614.4</v>
      </c>
      <c r="E16" s="42">
        <v>1730.245</v>
      </c>
      <c r="F16" s="42">
        <v>88.965</v>
      </c>
      <c r="G16" s="54">
        <f t="shared" si="0"/>
        <v>5.141757381180122</v>
      </c>
      <c r="H16" s="16"/>
      <c r="J16" s="9"/>
    </row>
    <row r="17" spans="1:10" ht="12.75">
      <c r="A17" s="13"/>
      <c r="B17" s="5" t="s">
        <v>20</v>
      </c>
      <c r="C17" s="2" t="s">
        <v>25</v>
      </c>
      <c r="D17" s="19">
        <v>480</v>
      </c>
      <c r="E17" s="42">
        <v>480</v>
      </c>
      <c r="F17" s="42">
        <v>62.073</v>
      </c>
      <c r="G17" s="54">
        <f t="shared" si="0"/>
        <v>12.931875000000002</v>
      </c>
      <c r="H17" s="16"/>
      <c r="J17" s="9"/>
    </row>
    <row r="18" spans="1:10" ht="12.75">
      <c r="A18" s="13"/>
      <c r="B18" s="6">
        <v>1000</v>
      </c>
      <c r="C18" s="2" t="s">
        <v>7</v>
      </c>
      <c r="D18" s="19">
        <v>35902.4</v>
      </c>
      <c r="E18" s="58">
        <v>34751.8</v>
      </c>
      <c r="F18" s="42">
        <v>18809.408</v>
      </c>
      <c r="G18" s="54">
        <f t="shared" si="0"/>
        <v>54.12498920919203</v>
      </c>
      <c r="H18" s="16">
        <v>12.5</v>
      </c>
      <c r="J18" s="9"/>
    </row>
    <row r="19" spans="1:10" ht="12.75">
      <c r="A19" s="22"/>
      <c r="B19" s="6">
        <v>1200</v>
      </c>
      <c r="C19" s="12" t="s">
        <v>27</v>
      </c>
      <c r="D19" s="19">
        <v>353</v>
      </c>
      <c r="E19" s="42">
        <v>353</v>
      </c>
      <c r="F19" s="42">
        <v>127.896</v>
      </c>
      <c r="G19" s="54">
        <f t="shared" si="0"/>
        <v>36.231161473087816</v>
      </c>
      <c r="H19" s="16"/>
      <c r="J19" s="9"/>
    </row>
    <row r="20" spans="1:10" ht="29.25" customHeight="1">
      <c r="A20" s="13"/>
      <c r="B20" s="6">
        <v>1300</v>
      </c>
      <c r="C20" s="12" t="s">
        <v>26</v>
      </c>
      <c r="D20" s="19">
        <v>0.7</v>
      </c>
      <c r="E20" s="42">
        <v>0.7</v>
      </c>
      <c r="F20" s="42">
        <v>0.149</v>
      </c>
      <c r="G20" s="54">
        <v>14.3</v>
      </c>
      <c r="H20" s="16"/>
      <c r="J20" s="9"/>
    </row>
    <row r="21" spans="1:10" ht="19.5" customHeight="1">
      <c r="A21" s="71">
        <v>2</v>
      </c>
      <c r="B21" s="4">
        <v>100</v>
      </c>
      <c r="C21" s="66" t="s">
        <v>22</v>
      </c>
      <c r="D21" s="8">
        <v>1394.3</v>
      </c>
      <c r="E21" s="43">
        <v>1394.312</v>
      </c>
      <c r="F21" s="43">
        <v>585.198</v>
      </c>
      <c r="G21" s="41">
        <f t="shared" si="0"/>
        <v>41.970376787978594</v>
      </c>
      <c r="H21" s="3"/>
      <c r="J21" s="9"/>
    </row>
    <row r="22" spans="1:10" ht="19.5" customHeight="1">
      <c r="A22" s="72"/>
      <c r="B22" s="4">
        <v>1202</v>
      </c>
      <c r="C22" s="72"/>
      <c r="D22" s="8">
        <v>100</v>
      </c>
      <c r="E22" s="43">
        <v>100</v>
      </c>
      <c r="F22" s="43">
        <v>81.367</v>
      </c>
      <c r="G22" s="41">
        <f t="shared" si="0"/>
        <v>81.367</v>
      </c>
      <c r="H22" s="3"/>
      <c r="J22" s="9"/>
    </row>
    <row r="23" spans="1:8" ht="24.75" customHeight="1">
      <c r="A23" s="66">
        <v>3</v>
      </c>
      <c r="B23" s="4">
        <v>106</v>
      </c>
      <c r="C23" s="66" t="s">
        <v>34</v>
      </c>
      <c r="D23" s="8">
        <v>2410.9</v>
      </c>
      <c r="E23" s="43">
        <v>2380.6</v>
      </c>
      <c r="F23" s="43">
        <v>964.865</v>
      </c>
      <c r="G23" s="41">
        <f t="shared" si="0"/>
        <v>40.53032848861632</v>
      </c>
      <c r="H23" s="3"/>
    </row>
    <row r="24" spans="1:8" ht="24.75" customHeight="1">
      <c r="A24" s="68"/>
      <c r="B24" s="4">
        <v>113</v>
      </c>
      <c r="C24" s="67"/>
      <c r="D24" s="8">
        <v>88</v>
      </c>
      <c r="E24" s="43">
        <v>88</v>
      </c>
      <c r="F24" s="43">
        <v>24</v>
      </c>
      <c r="G24" s="41">
        <f>F24/E24*100</f>
        <v>27.27272727272727</v>
      </c>
      <c r="H24" s="3"/>
    </row>
    <row r="25" spans="1:8" ht="24.75" customHeight="1">
      <c r="A25" s="22">
        <v>4</v>
      </c>
      <c r="B25" s="4">
        <v>106</v>
      </c>
      <c r="C25" s="22" t="s">
        <v>24</v>
      </c>
      <c r="D25" s="8">
        <v>1283.2</v>
      </c>
      <c r="E25" s="43">
        <v>1286.2</v>
      </c>
      <c r="F25" s="43">
        <v>486.862</v>
      </c>
      <c r="G25" s="41">
        <f t="shared" si="0"/>
        <v>37.85274451873737</v>
      </c>
      <c r="H25" s="3"/>
    </row>
    <row r="26" spans="1:7" ht="14.25">
      <c r="A26" s="40"/>
      <c r="B26" s="37"/>
      <c r="C26" s="36" t="s">
        <v>21</v>
      </c>
      <c r="D26" s="38">
        <f>SUM(D27+D34+D42+D50+D58+D66+D74+D82)</f>
        <v>16989.5</v>
      </c>
      <c r="E26" s="60">
        <f>SUM(E27+E34+E42+E50+E58+E66+E74+E82)</f>
        <v>18726.341</v>
      </c>
      <c r="F26" s="38">
        <f>SUM(F27+F34+F42+F50+F58+F66+F74+F82)</f>
        <v>7035.0685</v>
      </c>
      <c r="G26" s="39">
        <f>F26/E26*100</f>
        <v>37.5677688449655</v>
      </c>
    </row>
    <row r="27" spans="1:7" ht="14.25">
      <c r="A27" s="40">
        <v>5</v>
      </c>
      <c r="B27" s="7"/>
      <c r="C27" s="13" t="s">
        <v>42</v>
      </c>
      <c r="D27" s="8">
        <f>SUM(D28:D33)</f>
        <v>4439.4</v>
      </c>
      <c r="E27" s="8">
        <f>SUM(E28:E33)</f>
        <v>5389.377</v>
      </c>
      <c r="F27" s="8">
        <f>SUM(F28:F33)</f>
        <v>2608.043</v>
      </c>
      <c r="G27" s="41">
        <f aca="true" t="shared" si="1" ref="G27:G33">F27/E27*100</f>
        <v>48.392290982798194</v>
      </c>
    </row>
    <row r="28" spans="1:7" ht="17.25" customHeight="1">
      <c r="A28" s="40"/>
      <c r="B28" s="6">
        <v>100</v>
      </c>
      <c r="C28" s="2" t="s">
        <v>1</v>
      </c>
      <c r="D28" s="19">
        <v>705.6</v>
      </c>
      <c r="E28" s="19">
        <v>705.6</v>
      </c>
      <c r="F28" s="19">
        <v>298.69</v>
      </c>
      <c r="G28" s="54">
        <f t="shared" si="1"/>
        <v>42.33134920634921</v>
      </c>
    </row>
    <row r="29" spans="1:7" ht="25.5">
      <c r="A29" s="40"/>
      <c r="B29" s="25">
        <v>300</v>
      </c>
      <c r="C29" s="57" t="s">
        <v>2</v>
      </c>
      <c r="D29" s="19">
        <v>60</v>
      </c>
      <c r="E29" s="19">
        <v>60</v>
      </c>
      <c r="F29" s="19">
        <v>59.536</v>
      </c>
      <c r="G29" s="54">
        <f t="shared" si="1"/>
        <v>99.22666666666667</v>
      </c>
    </row>
    <row r="30" spans="1:7" ht="14.25">
      <c r="A30" s="40"/>
      <c r="B30" s="25">
        <v>400</v>
      </c>
      <c r="C30" s="57" t="s">
        <v>3</v>
      </c>
      <c r="D30" s="19">
        <v>1200</v>
      </c>
      <c r="E30" s="19">
        <v>2150</v>
      </c>
      <c r="F30" s="19">
        <v>576.287</v>
      </c>
      <c r="G30" s="54">
        <f t="shared" si="1"/>
        <v>26.80404651162791</v>
      </c>
    </row>
    <row r="31" spans="1:7" ht="14.25">
      <c r="A31" s="40"/>
      <c r="B31" s="25">
        <v>500</v>
      </c>
      <c r="C31" s="57" t="s">
        <v>4</v>
      </c>
      <c r="D31" s="19">
        <v>2236.8</v>
      </c>
      <c r="E31" s="19">
        <v>2236.767</v>
      </c>
      <c r="F31" s="19">
        <v>1606.034</v>
      </c>
      <c r="G31" s="54">
        <f t="shared" si="1"/>
        <v>71.80157790239217</v>
      </c>
    </row>
    <row r="32" spans="1:7" ht="14.25">
      <c r="A32" s="40"/>
      <c r="B32" s="6">
        <v>600</v>
      </c>
      <c r="C32" s="2" t="s">
        <v>5</v>
      </c>
      <c r="D32" s="19">
        <v>101.7</v>
      </c>
      <c r="E32" s="19">
        <v>101.68</v>
      </c>
      <c r="F32" s="19">
        <v>3.304</v>
      </c>
      <c r="G32" s="54">
        <f t="shared" si="1"/>
        <v>3.2494099134539733</v>
      </c>
    </row>
    <row r="33" spans="1:7" ht="14.25">
      <c r="A33" s="40"/>
      <c r="B33" s="6">
        <v>800</v>
      </c>
      <c r="C33" s="2" t="s">
        <v>25</v>
      </c>
      <c r="D33" s="19">
        <v>135.3</v>
      </c>
      <c r="E33" s="19">
        <v>135.33</v>
      </c>
      <c r="F33" s="19">
        <v>64.192</v>
      </c>
      <c r="G33" s="54">
        <f t="shared" si="1"/>
        <v>47.43368063252789</v>
      </c>
    </row>
    <row r="34" spans="1:7" ht="12.75">
      <c r="A34" s="29">
        <v>6</v>
      </c>
      <c r="B34" s="7"/>
      <c r="C34" s="13" t="s">
        <v>43</v>
      </c>
      <c r="D34" s="8">
        <f>SUM(D35:D41)</f>
        <v>1551.2</v>
      </c>
      <c r="E34" s="8">
        <f>SUM(E35:E41)</f>
        <v>1957.797</v>
      </c>
      <c r="F34" s="8">
        <f>SUM(F35:F41)</f>
        <v>702.789</v>
      </c>
      <c r="G34" s="41">
        <f t="shared" si="0"/>
        <v>35.89692904831298</v>
      </c>
    </row>
    <row r="35" spans="1:7" ht="13.5" customHeight="1">
      <c r="A35" s="30"/>
      <c r="B35" s="6">
        <v>100</v>
      </c>
      <c r="C35" s="2" t="s">
        <v>1</v>
      </c>
      <c r="D35" s="19">
        <v>401.2</v>
      </c>
      <c r="E35" s="19">
        <v>401.244</v>
      </c>
      <c r="F35" s="19">
        <v>196.173</v>
      </c>
      <c r="G35" s="54">
        <f t="shared" si="0"/>
        <v>48.89119837305978</v>
      </c>
    </row>
    <row r="36" spans="1:7" ht="12.75">
      <c r="A36" s="30"/>
      <c r="B36" s="6">
        <v>200</v>
      </c>
      <c r="C36" s="2" t="s">
        <v>11</v>
      </c>
      <c r="D36" s="19">
        <v>0</v>
      </c>
      <c r="E36" s="19">
        <v>6.553</v>
      </c>
      <c r="F36" s="19">
        <v>2.7</v>
      </c>
      <c r="G36" s="54">
        <v>42.4</v>
      </c>
    </row>
    <row r="37" spans="1:7" ht="25.5">
      <c r="A37" s="30"/>
      <c r="B37" s="25">
        <v>300</v>
      </c>
      <c r="C37" s="23" t="s">
        <v>2</v>
      </c>
      <c r="D37" s="20">
        <v>40</v>
      </c>
      <c r="E37" s="20">
        <v>40</v>
      </c>
      <c r="F37" s="19">
        <v>39.999</v>
      </c>
      <c r="G37" s="54">
        <f t="shared" si="0"/>
        <v>99.9975</v>
      </c>
    </row>
    <row r="38" spans="1:7" ht="12.75">
      <c r="A38" s="30"/>
      <c r="B38" s="25">
        <v>400</v>
      </c>
      <c r="C38" s="23" t="s">
        <v>3</v>
      </c>
      <c r="D38" s="19">
        <v>600</v>
      </c>
      <c r="E38" s="19">
        <v>1000</v>
      </c>
      <c r="F38" s="19">
        <v>143.818</v>
      </c>
      <c r="G38" s="54">
        <f t="shared" si="0"/>
        <v>14.3818</v>
      </c>
    </row>
    <row r="39" spans="1:7" ht="12.75">
      <c r="A39" s="30"/>
      <c r="B39" s="25">
        <v>500</v>
      </c>
      <c r="C39" s="23" t="s">
        <v>4</v>
      </c>
      <c r="D39" s="19">
        <v>445</v>
      </c>
      <c r="E39" s="19">
        <v>445</v>
      </c>
      <c r="F39" s="19">
        <v>273.665</v>
      </c>
      <c r="G39" s="54">
        <f t="shared" si="0"/>
        <v>61.49775280898877</v>
      </c>
    </row>
    <row r="40" spans="1:7" ht="12.75">
      <c r="A40" s="30"/>
      <c r="B40" s="6">
        <v>600</v>
      </c>
      <c r="C40" s="2" t="s">
        <v>5</v>
      </c>
      <c r="D40" s="19">
        <v>35</v>
      </c>
      <c r="E40" s="19">
        <v>35</v>
      </c>
      <c r="F40" s="19">
        <v>34.934</v>
      </c>
      <c r="G40" s="54">
        <f t="shared" si="0"/>
        <v>99.81142857142856</v>
      </c>
    </row>
    <row r="41" spans="1:7" ht="12.75">
      <c r="A41" s="30"/>
      <c r="B41" s="6">
        <v>800</v>
      </c>
      <c r="C41" s="2" t="s">
        <v>25</v>
      </c>
      <c r="D41" s="19">
        <v>30</v>
      </c>
      <c r="E41" s="19">
        <v>30</v>
      </c>
      <c r="F41" s="19">
        <v>11.5</v>
      </c>
      <c r="G41" s="54">
        <f t="shared" si="0"/>
        <v>38.333333333333336</v>
      </c>
    </row>
    <row r="42" spans="1:7" ht="12.75">
      <c r="A42" s="29">
        <v>7</v>
      </c>
      <c r="B42" s="7"/>
      <c r="C42" s="13" t="s">
        <v>44</v>
      </c>
      <c r="D42" s="8">
        <f>SUM(D43:D49)</f>
        <v>1397</v>
      </c>
      <c r="E42" s="8">
        <f>SUM(E43:E49)</f>
        <v>1403.1170000000002</v>
      </c>
      <c r="F42" s="8">
        <f>SUM(F43:F49)</f>
        <v>437.091</v>
      </c>
      <c r="G42" s="41">
        <f>F42/E42*100</f>
        <v>31.151429282091225</v>
      </c>
    </row>
    <row r="43" spans="1:7" ht="12.75">
      <c r="A43" s="30"/>
      <c r="B43" s="6">
        <v>100</v>
      </c>
      <c r="C43" s="2" t="s">
        <v>1</v>
      </c>
      <c r="D43" s="19">
        <v>349.9</v>
      </c>
      <c r="E43" s="19">
        <v>349.9</v>
      </c>
      <c r="F43" s="19">
        <v>152.715</v>
      </c>
      <c r="G43" s="54">
        <f t="shared" si="0"/>
        <v>43.645327236353246</v>
      </c>
    </row>
    <row r="44" spans="1:7" ht="12.75">
      <c r="A44" s="30"/>
      <c r="B44" s="6">
        <v>200</v>
      </c>
      <c r="C44" s="2" t="s">
        <v>11</v>
      </c>
      <c r="D44" s="19">
        <v>0</v>
      </c>
      <c r="E44" s="19">
        <v>6.117</v>
      </c>
      <c r="F44" s="19">
        <v>2.083</v>
      </c>
      <c r="G44" s="54">
        <v>34.4</v>
      </c>
    </row>
    <row r="45" spans="1:7" ht="25.5">
      <c r="A45" s="30"/>
      <c r="B45" s="25">
        <v>300</v>
      </c>
      <c r="C45" s="23" t="s">
        <v>2</v>
      </c>
      <c r="D45" s="19">
        <v>80</v>
      </c>
      <c r="E45" s="19">
        <v>80</v>
      </c>
      <c r="F45" s="19">
        <v>80</v>
      </c>
      <c r="G45" s="54">
        <f>F45/E45*100</f>
        <v>100</v>
      </c>
    </row>
    <row r="46" spans="1:7" ht="12.75">
      <c r="A46" s="30"/>
      <c r="B46" s="25">
        <v>400</v>
      </c>
      <c r="C46" s="23" t="s">
        <v>3</v>
      </c>
      <c r="D46" s="19">
        <v>600</v>
      </c>
      <c r="E46" s="19">
        <v>600</v>
      </c>
      <c r="F46" s="19">
        <v>70</v>
      </c>
      <c r="G46" s="54">
        <f t="shared" si="0"/>
        <v>11.666666666666666</v>
      </c>
    </row>
    <row r="47" spans="1:7" ht="12.75">
      <c r="A47" s="30"/>
      <c r="B47" s="25">
        <v>500</v>
      </c>
      <c r="C47" s="23" t="s">
        <v>4</v>
      </c>
      <c r="D47" s="19">
        <v>317.1</v>
      </c>
      <c r="E47" s="19">
        <v>317.1</v>
      </c>
      <c r="F47" s="19">
        <v>117.985</v>
      </c>
      <c r="G47" s="54">
        <f t="shared" si="0"/>
        <v>37.207505518763796</v>
      </c>
    </row>
    <row r="48" spans="1:7" ht="12.75">
      <c r="A48" s="30"/>
      <c r="B48" s="6">
        <v>600</v>
      </c>
      <c r="C48" s="2" t="s">
        <v>5</v>
      </c>
      <c r="D48" s="19">
        <v>30</v>
      </c>
      <c r="E48" s="19">
        <v>30</v>
      </c>
      <c r="F48" s="19">
        <v>7.308</v>
      </c>
      <c r="G48" s="54">
        <v>24.3</v>
      </c>
    </row>
    <row r="49" spans="1:7" ht="12.75">
      <c r="A49" s="30"/>
      <c r="B49" s="6">
        <v>800</v>
      </c>
      <c r="C49" s="2" t="s">
        <v>25</v>
      </c>
      <c r="D49" s="19">
        <v>20</v>
      </c>
      <c r="E49" s="19">
        <v>20</v>
      </c>
      <c r="F49" s="19">
        <v>7</v>
      </c>
      <c r="G49" s="54">
        <f t="shared" si="0"/>
        <v>35</v>
      </c>
    </row>
    <row r="50" spans="1:7" ht="12.75">
      <c r="A50" s="29">
        <v>8</v>
      </c>
      <c r="B50" s="7"/>
      <c r="C50" s="13" t="s">
        <v>45</v>
      </c>
      <c r="D50" s="8">
        <f>SUM(D51:D57)</f>
        <v>1443.5</v>
      </c>
      <c r="E50" s="8">
        <f>SUM(E51:E57)</f>
        <v>1492.3</v>
      </c>
      <c r="F50" s="8">
        <f>SUM(F51:F57)</f>
        <v>269.38800000000003</v>
      </c>
      <c r="G50" s="41">
        <f t="shared" si="0"/>
        <v>18.051866246733233</v>
      </c>
    </row>
    <row r="51" spans="1:7" ht="12.75">
      <c r="A51" s="29"/>
      <c r="B51" s="6">
        <v>100</v>
      </c>
      <c r="C51" s="2" t="s">
        <v>1</v>
      </c>
      <c r="D51" s="19">
        <v>338.5</v>
      </c>
      <c r="E51" s="19">
        <v>382.6</v>
      </c>
      <c r="F51" s="19">
        <v>159.24</v>
      </c>
      <c r="G51" s="54">
        <f t="shared" si="0"/>
        <v>41.620491374803976</v>
      </c>
    </row>
    <row r="52" spans="1:7" ht="12.75">
      <c r="A52" s="29"/>
      <c r="B52" s="6">
        <v>200</v>
      </c>
      <c r="C52" s="2" t="s">
        <v>11</v>
      </c>
      <c r="D52" s="19">
        <v>0</v>
      </c>
      <c r="E52" s="19">
        <v>4.7</v>
      </c>
      <c r="F52" s="19">
        <v>2.166</v>
      </c>
      <c r="G52" s="54">
        <v>46.8</v>
      </c>
    </row>
    <row r="53" spans="1:7" ht="25.5">
      <c r="A53" s="29"/>
      <c r="B53" s="25">
        <v>300</v>
      </c>
      <c r="C53" s="23" t="s">
        <v>2</v>
      </c>
      <c r="D53" s="19">
        <v>25</v>
      </c>
      <c r="E53" s="19">
        <v>25</v>
      </c>
      <c r="F53" s="19">
        <v>0</v>
      </c>
      <c r="G53" s="54">
        <f t="shared" si="0"/>
        <v>0</v>
      </c>
    </row>
    <row r="54" spans="1:7" ht="12.75">
      <c r="A54" s="29"/>
      <c r="B54" s="25">
        <v>400</v>
      </c>
      <c r="C54" s="23" t="s">
        <v>3</v>
      </c>
      <c r="D54" s="19">
        <v>650</v>
      </c>
      <c r="E54" s="19">
        <v>650</v>
      </c>
      <c r="F54" s="19">
        <v>0</v>
      </c>
      <c r="G54" s="54">
        <f t="shared" si="0"/>
        <v>0</v>
      </c>
    </row>
    <row r="55" spans="1:7" ht="12.75">
      <c r="A55" s="29"/>
      <c r="B55" s="25">
        <v>500</v>
      </c>
      <c r="C55" s="23" t="s">
        <v>4</v>
      </c>
      <c r="D55" s="19">
        <v>360</v>
      </c>
      <c r="E55" s="19">
        <v>360</v>
      </c>
      <c r="F55" s="19">
        <v>100.982</v>
      </c>
      <c r="G55" s="54">
        <f t="shared" si="0"/>
        <v>28.050555555555555</v>
      </c>
    </row>
    <row r="56" spans="1:7" ht="12.75">
      <c r="A56" s="29"/>
      <c r="B56" s="6">
        <v>600</v>
      </c>
      <c r="C56" s="2" t="s">
        <v>5</v>
      </c>
      <c r="D56" s="19">
        <v>50</v>
      </c>
      <c r="E56" s="19">
        <v>50</v>
      </c>
      <c r="F56" s="19">
        <v>0</v>
      </c>
      <c r="G56" s="54">
        <f t="shared" si="0"/>
        <v>0</v>
      </c>
    </row>
    <row r="57" spans="1:7" ht="12.75">
      <c r="A57" s="29"/>
      <c r="B57" s="6">
        <v>800</v>
      </c>
      <c r="C57" s="2" t="s">
        <v>25</v>
      </c>
      <c r="D57" s="19">
        <v>20</v>
      </c>
      <c r="E57" s="19">
        <v>20</v>
      </c>
      <c r="F57" s="19">
        <v>7</v>
      </c>
      <c r="G57" s="54">
        <f t="shared" si="0"/>
        <v>35</v>
      </c>
    </row>
    <row r="58" spans="1:7" ht="12.75">
      <c r="A58" s="29">
        <v>9</v>
      </c>
      <c r="B58" s="7"/>
      <c r="C58" s="13" t="s">
        <v>46</v>
      </c>
      <c r="D58" s="8">
        <f>SUM(D59:D65)</f>
        <v>2047</v>
      </c>
      <c r="E58" s="8">
        <f>SUM(E59:E65)</f>
        <v>2203.456</v>
      </c>
      <c r="F58" s="8">
        <f>SUM(F59:F65)</f>
        <v>708.3629999999999</v>
      </c>
      <c r="G58" s="41">
        <f>F58/E58*100</f>
        <v>32.147816884022184</v>
      </c>
    </row>
    <row r="59" spans="1:7" ht="12.75">
      <c r="A59" s="30"/>
      <c r="B59" s="6">
        <v>100</v>
      </c>
      <c r="C59" s="2" t="s">
        <v>1</v>
      </c>
      <c r="D59" s="19">
        <v>382</v>
      </c>
      <c r="E59" s="19">
        <v>381.96</v>
      </c>
      <c r="F59" s="19">
        <v>175.24</v>
      </c>
      <c r="G59" s="54">
        <f t="shared" si="0"/>
        <v>45.87914964917793</v>
      </c>
    </row>
    <row r="60" spans="1:7" ht="12.75">
      <c r="A60" s="30"/>
      <c r="B60" s="6">
        <v>200</v>
      </c>
      <c r="C60" s="2" t="s">
        <v>11</v>
      </c>
      <c r="D60" s="19">
        <v>0</v>
      </c>
      <c r="E60" s="19">
        <v>6.496</v>
      </c>
      <c r="F60" s="19">
        <v>2.005</v>
      </c>
      <c r="G60" s="54">
        <v>30.8</v>
      </c>
    </row>
    <row r="61" spans="1:7" ht="25.5">
      <c r="A61" s="30"/>
      <c r="B61" s="25">
        <v>300</v>
      </c>
      <c r="C61" s="23" t="s">
        <v>2</v>
      </c>
      <c r="D61" s="19">
        <v>100</v>
      </c>
      <c r="E61" s="19">
        <v>100</v>
      </c>
      <c r="F61" s="19">
        <v>28.954</v>
      </c>
      <c r="G61" s="54">
        <f>F61/E61*100</f>
        <v>28.954</v>
      </c>
    </row>
    <row r="62" spans="1:7" ht="12.75">
      <c r="A62" s="30"/>
      <c r="B62" s="25">
        <v>400</v>
      </c>
      <c r="C62" s="23" t="s">
        <v>3</v>
      </c>
      <c r="D62" s="19">
        <v>850</v>
      </c>
      <c r="E62" s="19">
        <v>1000</v>
      </c>
      <c r="F62" s="19">
        <v>149</v>
      </c>
      <c r="G62" s="54">
        <f t="shared" si="0"/>
        <v>14.899999999999999</v>
      </c>
    </row>
    <row r="63" spans="1:7" ht="12.75">
      <c r="A63" s="30"/>
      <c r="B63" s="25">
        <v>500</v>
      </c>
      <c r="C63" s="23" t="s">
        <v>4</v>
      </c>
      <c r="D63" s="19">
        <v>630</v>
      </c>
      <c r="E63" s="19">
        <v>630</v>
      </c>
      <c r="F63" s="19">
        <v>345.764</v>
      </c>
      <c r="G63" s="54">
        <f t="shared" si="0"/>
        <v>54.8831746031746</v>
      </c>
    </row>
    <row r="64" spans="1:7" ht="12.75">
      <c r="A64" s="30"/>
      <c r="B64" s="6">
        <v>600</v>
      </c>
      <c r="C64" s="2" t="s">
        <v>5</v>
      </c>
      <c r="D64" s="19">
        <v>35</v>
      </c>
      <c r="E64" s="19">
        <v>35</v>
      </c>
      <c r="F64" s="19">
        <v>0</v>
      </c>
      <c r="G64" s="54">
        <f t="shared" si="0"/>
        <v>0</v>
      </c>
    </row>
    <row r="65" spans="1:7" ht="12.75">
      <c r="A65" s="30"/>
      <c r="B65" s="6">
        <v>800</v>
      </c>
      <c r="C65" s="2" t="s">
        <v>25</v>
      </c>
      <c r="D65" s="19">
        <v>50</v>
      </c>
      <c r="E65" s="19">
        <v>50</v>
      </c>
      <c r="F65" s="19">
        <v>7.4</v>
      </c>
      <c r="G65" s="54">
        <f t="shared" si="0"/>
        <v>14.800000000000002</v>
      </c>
    </row>
    <row r="66" spans="1:7" ht="12.75">
      <c r="A66" s="29">
        <v>10</v>
      </c>
      <c r="B66" s="7"/>
      <c r="C66" s="13" t="s">
        <v>47</v>
      </c>
      <c r="D66" s="8">
        <f>SUM(D67:D73)</f>
        <v>3252.1</v>
      </c>
      <c r="E66" s="8">
        <f>SUM(E67:E73)</f>
        <v>3258.65</v>
      </c>
      <c r="F66" s="8">
        <f>SUM(F67:F73)</f>
        <v>1305.664</v>
      </c>
      <c r="G66" s="41">
        <f t="shared" si="0"/>
        <v>40.0676353704755</v>
      </c>
    </row>
    <row r="67" spans="1:7" ht="12.75">
      <c r="A67" s="30"/>
      <c r="B67" s="6">
        <v>100</v>
      </c>
      <c r="C67" s="2" t="s">
        <v>1</v>
      </c>
      <c r="D67" s="19">
        <v>402.6</v>
      </c>
      <c r="E67" s="45">
        <v>402.6</v>
      </c>
      <c r="F67" s="19">
        <v>166.3</v>
      </c>
      <c r="G67" s="54">
        <f t="shared" si="0"/>
        <v>41.30650769995032</v>
      </c>
    </row>
    <row r="68" spans="1:7" ht="12.75">
      <c r="A68" s="30"/>
      <c r="B68" s="6">
        <v>200</v>
      </c>
      <c r="C68" s="2" t="s">
        <v>11</v>
      </c>
      <c r="D68" s="19">
        <v>0</v>
      </c>
      <c r="E68" s="45">
        <v>6.55</v>
      </c>
      <c r="F68" s="19">
        <v>2.131</v>
      </c>
      <c r="G68" s="54">
        <v>31.8</v>
      </c>
    </row>
    <row r="69" spans="1:7" ht="25.5">
      <c r="A69" s="30"/>
      <c r="B69" s="25">
        <v>300</v>
      </c>
      <c r="C69" s="23" t="s">
        <v>2</v>
      </c>
      <c r="D69" s="19">
        <v>100</v>
      </c>
      <c r="E69" s="45">
        <v>100</v>
      </c>
      <c r="F69" s="19">
        <v>98.465</v>
      </c>
      <c r="G69" s="54">
        <f t="shared" si="0"/>
        <v>98.465</v>
      </c>
    </row>
    <row r="70" spans="1:7" ht="12.75">
      <c r="A70" s="30"/>
      <c r="B70" s="25">
        <v>400</v>
      </c>
      <c r="C70" s="23" t="s">
        <v>3</v>
      </c>
      <c r="D70" s="19">
        <v>850</v>
      </c>
      <c r="E70" s="45">
        <v>850</v>
      </c>
      <c r="F70" s="19">
        <v>90</v>
      </c>
      <c r="G70" s="54">
        <f t="shared" si="0"/>
        <v>10.588235294117647</v>
      </c>
    </row>
    <row r="71" spans="1:7" ht="12.75">
      <c r="A71" s="30"/>
      <c r="B71" s="25">
        <v>500</v>
      </c>
      <c r="C71" s="23" t="s">
        <v>4</v>
      </c>
      <c r="D71" s="19">
        <v>1819.5</v>
      </c>
      <c r="E71" s="45">
        <v>1819.5</v>
      </c>
      <c r="F71" s="19">
        <v>887.768</v>
      </c>
      <c r="G71" s="54">
        <f t="shared" si="0"/>
        <v>48.79186589722451</v>
      </c>
    </row>
    <row r="72" spans="1:7" ht="12.75">
      <c r="A72" s="30"/>
      <c r="B72" s="6">
        <v>600</v>
      </c>
      <c r="C72" s="2" t="s">
        <v>5</v>
      </c>
      <c r="D72" s="19">
        <v>50</v>
      </c>
      <c r="E72" s="45">
        <v>50</v>
      </c>
      <c r="F72" s="19">
        <v>50</v>
      </c>
      <c r="G72" s="54">
        <f t="shared" si="0"/>
        <v>100</v>
      </c>
    </row>
    <row r="73" spans="1:7" ht="12.75">
      <c r="A73" s="30"/>
      <c r="B73" s="6">
        <v>800</v>
      </c>
      <c r="C73" s="2" t="s">
        <v>25</v>
      </c>
      <c r="D73" s="19">
        <v>30</v>
      </c>
      <c r="E73" s="45">
        <v>30</v>
      </c>
      <c r="F73" s="19">
        <v>11</v>
      </c>
      <c r="G73" s="54">
        <f t="shared" si="0"/>
        <v>36.666666666666664</v>
      </c>
    </row>
    <row r="74" spans="1:7" ht="12.75">
      <c r="A74" s="29">
        <v>11</v>
      </c>
      <c r="B74" s="7"/>
      <c r="C74" s="13" t="s">
        <v>48</v>
      </c>
      <c r="D74" s="8">
        <f>SUM(D75:D81)</f>
        <v>1247.3</v>
      </c>
      <c r="E74" s="59">
        <f>SUM(E75:E81)</f>
        <v>1254.938</v>
      </c>
      <c r="F74" s="8">
        <f>SUM(F75:F81)</f>
        <v>478.234</v>
      </c>
      <c r="G74" s="41">
        <f t="shared" si="0"/>
        <v>38.10817745577869</v>
      </c>
    </row>
    <row r="75" spans="1:7" ht="12.75">
      <c r="A75" s="30"/>
      <c r="B75" s="6">
        <v>100</v>
      </c>
      <c r="C75" s="2" t="s">
        <v>1</v>
      </c>
      <c r="D75" s="19">
        <v>322.3</v>
      </c>
      <c r="E75" s="19">
        <v>322.272</v>
      </c>
      <c r="F75" s="19">
        <v>126.194</v>
      </c>
      <c r="G75" s="54">
        <f t="shared" si="0"/>
        <v>39.15760599741833</v>
      </c>
    </row>
    <row r="76" spans="1:7" ht="12.75">
      <c r="A76" s="30"/>
      <c r="B76" s="6">
        <v>200</v>
      </c>
      <c r="C76" s="2" t="s">
        <v>11</v>
      </c>
      <c r="D76" s="19">
        <v>0</v>
      </c>
      <c r="E76" s="19">
        <v>7.666</v>
      </c>
      <c r="F76" s="19">
        <v>1.392</v>
      </c>
      <c r="G76" s="54">
        <v>18.2</v>
      </c>
    </row>
    <row r="77" spans="1:7" ht="25.5">
      <c r="A77" s="30"/>
      <c r="B77" s="25">
        <v>300</v>
      </c>
      <c r="C77" s="23" t="s">
        <v>2</v>
      </c>
      <c r="D77" s="19">
        <v>20</v>
      </c>
      <c r="E77" s="19">
        <v>20</v>
      </c>
      <c r="F77" s="19">
        <v>19.74</v>
      </c>
      <c r="G77" s="54">
        <v>98.5</v>
      </c>
    </row>
    <row r="78" spans="1:7" ht="12.75">
      <c r="A78" s="30"/>
      <c r="B78" s="25">
        <v>400</v>
      </c>
      <c r="C78" s="23" t="s">
        <v>3</v>
      </c>
      <c r="D78" s="19">
        <v>550</v>
      </c>
      <c r="E78" s="19">
        <v>550</v>
      </c>
      <c r="F78" s="19">
        <v>158.146</v>
      </c>
      <c r="G78" s="54">
        <v>28.7</v>
      </c>
    </row>
    <row r="79" spans="1:7" ht="12.75">
      <c r="A79" s="30"/>
      <c r="B79" s="25">
        <v>500</v>
      </c>
      <c r="C79" s="23" t="s">
        <v>4</v>
      </c>
      <c r="D79" s="19">
        <v>290</v>
      </c>
      <c r="E79" s="19">
        <v>290</v>
      </c>
      <c r="F79" s="19">
        <v>162.762</v>
      </c>
      <c r="G79" s="54">
        <f aca="true" t="shared" si="2" ref="G79:G103">F79/E79*100</f>
        <v>56.12482758620689</v>
      </c>
    </row>
    <row r="80" spans="1:7" ht="12.75">
      <c r="A80" s="30"/>
      <c r="B80" s="25">
        <v>600</v>
      </c>
      <c r="C80" s="2" t="s">
        <v>5</v>
      </c>
      <c r="D80" s="19">
        <v>35</v>
      </c>
      <c r="E80" s="19">
        <v>35</v>
      </c>
      <c r="F80" s="19">
        <v>0</v>
      </c>
      <c r="G80" s="54">
        <f t="shared" si="2"/>
        <v>0</v>
      </c>
    </row>
    <row r="81" spans="1:7" ht="12.75">
      <c r="A81" s="30"/>
      <c r="B81" s="25">
        <v>800</v>
      </c>
      <c r="C81" s="2" t="s">
        <v>25</v>
      </c>
      <c r="D81" s="19">
        <v>30</v>
      </c>
      <c r="E81" s="19">
        <v>30</v>
      </c>
      <c r="F81" s="19">
        <v>10</v>
      </c>
      <c r="G81" s="54">
        <f t="shared" si="2"/>
        <v>33.33333333333333</v>
      </c>
    </row>
    <row r="82" spans="1:7" ht="12.75">
      <c r="A82" s="29">
        <v>12</v>
      </c>
      <c r="B82" s="7"/>
      <c r="C82" s="13" t="s">
        <v>49</v>
      </c>
      <c r="D82" s="8">
        <f>SUM(D83:D89)</f>
        <v>1612</v>
      </c>
      <c r="E82" s="8">
        <f>SUM(E83:E89)</f>
        <v>1766.7060000000001</v>
      </c>
      <c r="F82" s="8">
        <f>SUM(F83:F89)</f>
        <v>525.4965</v>
      </c>
      <c r="G82" s="41">
        <f t="shared" si="2"/>
        <v>29.744422671344296</v>
      </c>
    </row>
    <row r="83" spans="1:7" ht="12.75">
      <c r="A83" s="30"/>
      <c r="B83" s="6">
        <v>100</v>
      </c>
      <c r="C83" s="2" t="s">
        <v>1</v>
      </c>
      <c r="D83" s="19">
        <v>365.9</v>
      </c>
      <c r="E83" s="19">
        <v>365.93</v>
      </c>
      <c r="F83" s="19">
        <v>148.549</v>
      </c>
      <c r="G83" s="54">
        <f t="shared" si="2"/>
        <v>40.59492252616621</v>
      </c>
    </row>
    <row r="84" spans="1:7" ht="12.75">
      <c r="A84" s="30"/>
      <c r="B84" s="6">
        <v>200</v>
      </c>
      <c r="C84" s="2" t="s">
        <v>11</v>
      </c>
      <c r="D84" s="19">
        <v>0</v>
      </c>
      <c r="E84" s="19">
        <v>4.666</v>
      </c>
      <c r="F84" s="19">
        <v>1.4115</v>
      </c>
      <c r="G84" s="54">
        <v>29.8</v>
      </c>
    </row>
    <row r="85" spans="1:7" ht="25.5">
      <c r="A85" s="30"/>
      <c r="B85" s="25">
        <v>300</v>
      </c>
      <c r="C85" s="23" t="s">
        <v>2</v>
      </c>
      <c r="D85" s="19">
        <v>60</v>
      </c>
      <c r="E85" s="19">
        <v>60</v>
      </c>
      <c r="F85" s="19">
        <v>38.13</v>
      </c>
      <c r="G85" s="54">
        <v>63.5</v>
      </c>
    </row>
    <row r="86" spans="1:7" ht="12.75">
      <c r="A86" s="30"/>
      <c r="B86" s="25">
        <v>400</v>
      </c>
      <c r="C86" s="23" t="s">
        <v>3</v>
      </c>
      <c r="D86" s="20">
        <v>700</v>
      </c>
      <c r="E86" s="20">
        <v>850</v>
      </c>
      <c r="F86" s="19">
        <v>190.256</v>
      </c>
      <c r="G86" s="54">
        <f t="shared" si="2"/>
        <v>22.38305882352941</v>
      </c>
    </row>
    <row r="87" spans="1:7" ht="12.75">
      <c r="A87" s="30"/>
      <c r="B87" s="25">
        <v>500</v>
      </c>
      <c r="C87" s="23" t="s">
        <v>4</v>
      </c>
      <c r="D87" s="19">
        <v>391.1</v>
      </c>
      <c r="E87" s="19">
        <v>391.11</v>
      </c>
      <c r="F87" s="19">
        <v>139.15</v>
      </c>
      <c r="G87" s="54">
        <f t="shared" si="2"/>
        <v>35.57822607450589</v>
      </c>
    </row>
    <row r="88" spans="1:7" ht="12.75">
      <c r="A88" s="30"/>
      <c r="B88" s="6">
        <v>600</v>
      </c>
      <c r="C88" s="2" t="s">
        <v>5</v>
      </c>
      <c r="D88" s="19">
        <v>70</v>
      </c>
      <c r="E88" s="19">
        <v>70</v>
      </c>
      <c r="F88" s="19">
        <v>0</v>
      </c>
      <c r="G88" s="54">
        <f>F88/E88*100</f>
        <v>0</v>
      </c>
    </row>
    <row r="89" spans="1:7" ht="12.75">
      <c r="A89" s="30"/>
      <c r="B89" s="25">
        <v>800</v>
      </c>
      <c r="C89" s="2" t="s">
        <v>25</v>
      </c>
      <c r="D89" s="19">
        <v>25</v>
      </c>
      <c r="E89" s="19">
        <v>25</v>
      </c>
      <c r="F89" s="19">
        <v>8</v>
      </c>
      <c r="G89" s="54">
        <f t="shared" si="2"/>
        <v>32</v>
      </c>
    </row>
    <row r="90" spans="1:7" s="10" customFormat="1" ht="18.75" customHeight="1">
      <c r="A90" s="29">
        <v>13</v>
      </c>
      <c r="B90" s="4">
        <v>702</v>
      </c>
      <c r="C90" s="13" t="s">
        <v>29</v>
      </c>
      <c r="D90" s="8">
        <v>12415.6</v>
      </c>
      <c r="E90" s="44">
        <v>12573.383</v>
      </c>
      <c r="F90" s="8">
        <v>6222.305</v>
      </c>
      <c r="G90" s="41">
        <f t="shared" si="2"/>
        <v>49.48791427096431</v>
      </c>
    </row>
    <row r="91" spans="1:7" s="10" customFormat="1" ht="19.5" customHeight="1">
      <c r="A91" s="29">
        <v>14</v>
      </c>
      <c r="B91" s="4">
        <v>702</v>
      </c>
      <c r="C91" s="13" t="s">
        <v>30</v>
      </c>
      <c r="D91" s="8">
        <v>41570.6</v>
      </c>
      <c r="E91" s="44">
        <v>42431.845</v>
      </c>
      <c r="F91" s="8">
        <v>22270.6</v>
      </c>
      <c r="G91" s="41">
        <f t="shared" si="2"/>
        <v>52.48558011088134</v>
      </c>
    </row>
    <row r="92" spans="1:7" s="10" customFormat="1" ht="16.5" customHeight="1">
      <c r="A92" s="29">
        <v>15</v>
      </c>
      <c r="B92" s="4">
        <v>702</v>
      </c>
      <c r="C92" s="13" t="s">
        <v>31</v>
      </c>
      <c r="D92" s="8">
        <v>23990.7</v>
      </c>
      <c r="E92" s="44">
        <v>24127.186</v>
      </c>
      <c r="F92" s="8">
        <v>13962.926</v>
      </c>
      <c r="G92" s="41">
        <f t="shared" si="2"/>
        <v>57.872169593254675</v>
      </c>
    </row>
    <row r="93" spans="1:7" ht="19.5" customHeight="1">
      <c r="A93" s="29">
        <v>16</v>
      </c>
      <c r="B93" s="4">
        <v>701</v>
      </c>
      <c r="C93" s="13" t="s">
        <v>50</v>
      </c>
      <c r="D93" s="8">
        <v>39447</v>
      </c>
      <c r="E93" s="44">
        <v>39447</v>
      </c>
      <c r="F93" s="8">
        <v>18030.3</v>
      </c>
      <c r="G93" s="41">
        <f t="shared" si="2"/>
        <v>45.70765837706289</v>
      </c>
    </row>
    <row r="94" spans="1:7" ht="25.5">
      <c r="A94" s="29">
        <v>17</v>
      </c>
      <c r="B94" s="51" t="s">
        <v>51</v>
      </c>
      <c r="C94" s="13" t="s">
        <v>37</v>
      </c>
      <c r="D94" s="8">
        <v>7620</v>
      </c>
      <c r="E94" s="44">
        <v>7729.858</v>
      </c>
      <c r="F94" s="8">
        <v>3641.561</v>
      </c>
      <c r="G94" s="41">
        <f t="shared" si="2"/>
        <v>47.11032207836159</v>
      </c>
    </row>
    <row r="95" spans="1:7" ht="23.25" customHeight="1">
      <c r="A95" s="29">
        <v>18</v>
      </c>
      <c r="B95" s="4">
        <v>801</v>
      </c>
      <c r="C95" s="13" t="s">
        <v>36</v>
      </c>
      <c r="D95" s="8">
        <v>18891.5</v>
      </c>
      <c r="E95" s="44">
        <v>18891.45</v>
      </c>
      <c r="F95" s="8">
        <v>7886.5</v>
      </c>
      <c r="G95" s="41">
        <f t="shared" si="2"/>
        <v>41.7463985030265</v>
      </c>
    </row>
    <row r="96" spans="1:7" ht="25.5" customHeight="1">
      <c r="A96" s="26">
        <v>19</v>
      </c>
      <c r="B96" s="4">
        <v>1102</v>
      </c>
      <c r="C96" s="13" t="s">
        <v>32</v>
      </c>
      <c r="D96" s="8">
        <v>8879</v>
      </c>
      <c r="E96" s="44">
        <v>8984.619</v>
      </c>
      <c r="F96" s="8">
        <v>5760.249</v>
      </c>
      <c r="G96" s="41">
        <f t="shared" si="2"/>
        <v>64.11233464657766</v>
      </c>
    </row>
    <row r="97" spans="1:7" ht="24.75" customHeight="1">
      <c r="A97" s="29">
        <v>20</v>
      </c>
      <c r="B97" s="4">
        <v>801</v>
      </c>
      <c r="C97" s="21" t="s">
        <v>28</v>
      </c>
      <c r="D97" s="8">
        <v>2717.4</v>
      </c>
      <c r="E97" s="44">
        <v>2717.415</v>
      </c>
      <c r="F97" s="8">
        <v>1475.919</v>
      </c>
      <c r="G97" s="41">
        <f t="shared" si="2"/>
        <v>54.313345587626486</v>
      </c>
    </row>
    <row r="98" spans="1:7" ht="18.75" customHeight="1">
      <c r="A98" s="29">
        <v>21</v>
      </c>
      <c r="B98" s="4"/>
      <c r="C98" s="50" t="s">
        <v>38</v>
      </c>
      <c r="D98" s="27">
        <f>SUM(D99:D102)</f>
        <v>26296.65</v>
      </c>
      <c r="E98" s="44">
        <f>SUM(E99:E102)</f>
        <v>28846.8</v>
      </c>
      <c r="F98" s="8">
        <f>SUM(F99:F102)</f>
        <v>14203.777999999998</v>
      </c>
      <c r="G98" s="41">
        <f t="shared" si="2"/>
        <v>49.238660787331696</v>
      </c>
    </row>
    <row r="99" spans="1:7" ht="14.25" customHeight="1">
      <c r="A99" s="29"/>
      <c r="B99" s="6">
        <v>100</v>
      </c>
      <c r="C99" s="2" t="s">
        <v>1</v>
      </c>
      <c r="D99" s="53">
        <v>19111.9</v>
      </c>
      <c r="E99" s="45">
        <v>21662</v>
      </c>
      <c r="F99" s="19">
        <v>10166.846</v>
      </c>
      <c r="G99" s="54">
        <f t="shared" si="2"/>
        <v>46.93401347982642</v>
      </c>
    </row>
    <row r="100" spans="1:7" ht="27.75" customHeight="1">
      <c r="A100" s="29"/>
      <c r="B100" s="6">
        <v>300</v>
      </c>
      <c r="C100" s="52" t="s">
        <v>2</v>
      </c>
      <c r="D100" s="53">
        <v>3306</v>
      </c>
      <c r="E100" s="45">
        <v>3306</v>
      </c>
      <c r="F100" s="19">
        <v>1388.764</v>
      </c>
      <c r="G100" s="54">
        <f t="shared" si="2"/>
        <v>42.00738052026618</v>
      </c>
    </row>
    <row r="101" spans="1:7" ht="27.75" customHeight="1">
      <c r="A101" s="29"/>
      <c r="B101" s="6">
        <v>400</v>
      </c>
      <c r="C101" s="57" t="s">
        <v>3</v>
      </c>
      <c r="D101" s="53">
        <v>50</v>
      </c>
      <c r="E101" s="45">
        <v>50</v>
      </c>
      <c r="F101" s="19">
        <v>6.25</v>
      </c>
      <c r="G101" s="54">
        <f t="shared" si="2"/>
        <v>12.5</v>
      </c>
    </row>
    <row r="102" spans="1:7" ht="21.75" customHeight="1">
      <c r="A102" s="29"/>
      <c r="B102" s="6">
        <v>800</v>
      </c>
      <c r="C102" s="2" t="s">
        <v>25</v>
      </c>
      <c r="D102" s="53">
        <v>3828.75</v>
      </c>
      <c r="E102" s="45">
        <v>3828.8</v>
      </c>
      <c r="F102" s="19">
        <v>2641.918</v>
      </c>
      <c r="G102" s="54">
        <f t="shared" si="2"/>
        <v>69.0012014208107</v>
      </c>
    </row>
    <row r="103" spans="1:7" ht="19.5" customHeight="1">
      <c r="A103" s="30"/>
      <c r="B103" s="24"/>
      <c r="C103" s="21" t="s">
        <v>8</v>
      </c>
      <c r="D103" s="8">
        <f>SUM(D9+D21+D22+D23+D24+D25+D26+D90+D91+D92+D93+D94+D95+D96+D97+D98)</f>
        <v>284916.8</v>
      </c>
      <c r="E103" s="8">
        <f>SUM(E9+E21+E22+E23+E24+E25+E26+E90+E91+E92+E93+E94+E95+E96+E97+E98)</f>
        <v>289075.26800000004</v>
      </c>
      <c r="F103" s="8">
        <f>SUM(F9+F21+F22+F23+F24+F25+F26+F90+F91+F92+F93+F94+F95+F96+F97+F98)</f>
        <v>134492.5755</v>
      </c>
      <c r="G103" s="41">
        <f t="shared" si="2"/>
        <v>46.52510622250811</v>
      </c>
    </row>
    <row r="104" spans="1:7" ht="12.75">
      <c r="A104" s="32"/>
      <c r="B104" s="28"/>
      <c r="C104" s="33"/>
      <c r="D104" s="31"/>
      <c r="E104" s="46"/>
      <c r="F104" s="35"/>
      <c r="G104" s="34"/>
    </row>
    <row r="105" spans="1:7" ht="15">
      <c r="A105" s="64"/>
      <c r="B105" s="64"/>
      <c r="C105" s="64"/>
      <c r="D105" s="64"/>
      <c r="E105" s="64"/>
      <c r="F105" s="64"/>
      <c r="G105" s="64"/>
    </row>
    <row r="106" spans="1:7" ht="13.5" customHeight="1">
      <c r="A106" s="64" t="s">
        <v>57</v>
      </c>
      <c r="B106" s="65"/>
      <c r="C106" s="65"/>
      <c r="D106" s="65"/>
      <c r="E106" s="65"/>
      <c r="F106" s="65"/>
      <c r="G106" s="65"/>
    </row>
    <row r="107" spans="1:7" ht="12.75">
      <c r="A107" s="47"/>
      <c r="B107" s="47"/>
      <c r="C107" s="47"/>
      <c r="D107" s="48"/>
      <c r="E107" s="47"/>
      <c r="F107" s="47"/>
      <c r="G107" s="47"/>
    </row>
    <row r="108" spans="1:4" ht="12.75">
      <c r="A108" s="11"/>
      <c r="D108"/>
    </row>
    <row r="110" spans="4:5" ht="12.75">
      <c r="D110" s="14" t="e">
        <f>#REF!+D86+D78+D70+D62+D54+#REF!+D46+D38+D13</f>
        <v>#REF!</v>
      </c>
      <c r="E110" s="15">
        <v>10199.7</v>
      </c>
    </row>
    <row r="111" spans="4:5" ht="12.75">
      <c r="D111" s="14">
        <v>22</v>
      </c>
      <c r="E111" s="15"/>
    </row>
    <row r="112" spans="4:5" ht="12.75">
      <c r="D112" s="14" t="e">
        <f>#REF!+D87+D79+D71+D63+D55+#REF!+D47+D39+D14</f>
        <v>#REF!</v>
      </c>
      <c r="E112" s="15">
        <v>15556.9</v>
      </c>
    </row>
  </sheetData>
  <sheetProtection/>
  <autoFilter ref="A8:D103"/>
  <mergeCells count="12">
    <mergeCell ref="A5:G5"/>
    <mergeCell ref="A4:G4"/>
    <mergeCell ref="C1:D1"/>
    <mergeCell ref="A106:G106"/>
    <mergeCell ref="C23:C24"/>
    <mergeCell ref="A23:A24"/>
    <mergeCell ref="A7:G7"/>
    <mergeCell ref="A105:G105"/>
    <mergeCell ref="A21:A22"/>
    <mergeCell ref="C21:C22"/>
    <mergeCell ref="A2:G2"/>
    <mergeCell ref="A3:G3"/>
  </mergeCells>
  <printOptions/>
  <pageMargins left="0.7874015748031497" right="0.5905511811023623" top="0.3937007874015748" bottom="0.3937007874015748" header="0.5118110236220472" footer="0.5118110236220472"/>
  <pageSetup fitToHeight="2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2018-08-21T09:53:05Z</cp:lastPrinted>
  <dcterms:created xsi:type="dcterms:W3CDTF">1996-10-08T23:32:33Z</dcterms:created>
  <dcterms:modified xsi:type="dcterms:W3CDTF">2018-08-21T09:53:33Z</dcterms:modified>
  <cp:category/>
  <cp:version/>
  <cp:contentType/>
  <cp:contentStatus/>
</cp:coreProperties>
</file>