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Прил.4!$A$7:$L$92</definedName>
    <definedName name="_xlnm.Print_Area" localSheetId="0">Прил.4!$A$1:$L$96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7" i="7"/>
  <c r="K63"/>
  <c r="L65"/>
  <c r="L58"/>
  <c r="L41"/>
  <c r="L31"/>
  <c r="J63"/>
  <c r="L52" l="1"/>
  <c r="I76"/>
  <c r="I63"/>
  <c r="I8"/>
  <c r="L59" l="1"/>
  <c r="L83"/>
  <c r="K66" l="1"/>
  <c r="K29"/>
  <c r="K11"/>
  <c r="L60" l="1"/>
  <c r="L75" l="1"/>
  <c r="K76" l="1"/>
  <c r="L78"/>
  <c r="J76"/>
  <c r="J8"/>
  <c r="L14" l="1"/>
  <c r="L9"/>
  <c r="K8"/>
  <c r="K38"/>
  <c r="L43"/>
  <c r="J29"/>
  <c r="I38" l="1"/>
  <c r="J38"/>
  <c r="L44"/>
  <c r="I21" l="1"/>
  <c r="L64" l="1"/>
  <c r="L25"/>
  <c r="J21"/>
  <c r="L77" l="1"/>
  <c r="K21"/>
  <c r="L24"/>
  <c r="L15"/>
  <c r="L86" l="1"/>
  <c r="K84"/>
  <c r="L85"/>
  <c r="L82"/>
  <c r="L81"/>
  <c r="L76"/>
  <c r="L74"/>
  <c r="K72"/>
  <c r="L71"/>
  <c r="L67"/>
  <c r="L68"/>
  <c r="L69"/>
  <c r="L70"/>
  <c r="L63"/>
  <c r="K48"/>
  <c r="L49"/>
  <c r="L50"/>
  <c r="L51"/>
  <c r="L54"/>
  <c r="L55"/>
  <c r="L56"/>
  <c r="L57"/>
  <c r="L61"/>
  <c r="L47"/>
  <c r="L40"/>
  <c r="L39"/>
  <c r="L35"/>
  <c r="K34"/>
  <c r="L32"/>
  <c r="L27"/>
  <c r="L22"/>
  <c r="L23"/>
  <c r="L19"/>
  <c r="L20"/>
  <c r="K18"/>
  <c r="L17"/>
  <c r="L12"/>
  <c r="L13"/>
  <c r="L16"/>
  <c r="L8"/>
  <c r="K92" l="1"/>
  <c r="L89"/>
  <c r="J84"/>
  <c r="L84" s="1"/>
  <c r="J80"/>
  <c r="L80" s="1"/>
  <c r="L79"/>
  <c r="J72"/>
  <c r="J66"/>
  <c r="L53"/>
  <c r="J48"/>
  <c r="L48" s="1"/>
  <c r="L38"/>
  <c r="J34"/>
  <c r="L34" s="1"/>
  <c r="L21"/>
  <c r="J18"/>
  <c r="L18" s="1"/>
  <c r="J11"/>
  <c r="I84"/>
  <c r="I80"/>
  <c r="I72"/>
  <c r="I66"/>
  <c r="I48"/>
  <c r="I34"/>
  <c r="I29"/>
  <c r="I18"/>
  <c r="I11"/>
  <c r="J92" l="1"/>
  <c r="L92" s="1"/>
  <c r="I92"/>
  <c r="L66"/>
  <c r="L29"/>
  <c r="L30"/>
  <c r="L11"/>
</calcChain>
</file>

<file path=xl/sharedStrings.xml><?xml version="1.0" encoding="utf-8"?>
<sst xmlns="http://schemas.openxmlformats.org/spreadsheetml/2006/main" count="154" uniqueCount="128">
  <si>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</si>
  <si>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</si>
  <si>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</si>
  <si>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</si>
  <si>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</si>
  <si>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</si>
  <si>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</si>
  <si>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</si>
  <si>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</si>
  <si>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</si>
  <si>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</si>
  <si>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</si>
  <si>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</si>
  <si>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</si>
  <si>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</si>
  <si>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</si>
  <si>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</si>
  <si>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</si>
  <si>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</si>
  <si>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</si>
  <si>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</si>
  <si>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</si>
  <si>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</si>
  <si>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</si>
  <si>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</si>
  <si>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1700000000</t>
  </si>
  <si>
    <t>2800000000</t>
  </si>
  <si>
    <t>2900000000</t>
  </si>
  <si>
    <t>0600000000</t>
  </si>
  <si>
    <t>3000000000</t>
  </si>
  <si>
    <t>0200000000</t>
  </si>
  <si>
    <t>1400000000</t>
  </si>
  <si>
    <t>2600000000</t>
  </si>
  <si>
    <t>0700020000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</si>
  <si>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</si>
  <si>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</si>
  <si>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</si>
  <si>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</si>
  <si>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</si>
  <si>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</si>
  <si>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</si>
  <si>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</si>
  <si>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</si>
  <si>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</si>
  <si>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</si>
  <si>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</si>
  <si>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</si>
  <si>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</si>
  <si>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</si>
  <si>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</si>
  <si>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</si>
  <si>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</si>
  <si>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</si>
  <si>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</si>
  <si>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</si>
  <si>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</si>
  <si>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</si>
  <si>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</si>
  <si>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</si>
  <si>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</si>
  <si>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</si>
  <si>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</si>
  <si>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2700020000</t>
  </si>
  <si>
    <t>0600020000</t>
  </si>
  <si>
    <t>07000S0000</t>
  </si>
  <si>
    <t>20000S0000</t>
  </si>
  <si>
    <t>2100000000</t>
  </si>
  <si>
    <t>18000R0000</t>
  </si>
  <si>
    <t>29000L0000</t>
  </si>
  <si>
    <t xml:space="preserve">Махнёвского  муниципального образования </t>
  </si>
  <si>
    <t xml:space="preserve">% исполнения к году </t>
  </si>
  <si>
    <t>0700040000</t>
  </si>
  <si>
    <t>1700020000</t>
  </si>
  <si>
    <t xml:space="preserve">Муниципальноая программа  «Профилактика туберкулёза в Махнёвском муниципальном образовании на 2017-2024 годы» </t>
  </si>
  <si>
    <t>Приложение №  4</t>
  </si>
  <si>
    <t>020002000</t>
  </si>
  <si>
    <t xml:space="preserve"> </t>
  </si>
  <si>
    <t xml:space="preserve">  </t>
  </si>
  <si>
    <t>Глава Махнёвского муниципального образования                                                          А.С.Корелин</t>
  </si>
  <si>
    <t>Сумма средств, предусмотринная на 2023 год  решением Думы о бюджете, в тыс. руб.</t>
  </si>
  <si>
    <t>Утвержденные бюджетные назначения с учетом уточнения на 2023 год, тыс. руб.</t>
  </si>
  <si>
    <t xml:space="preserve">Муниципальная программа «Управление муниципальными финансами Махнёвского муниципального образования на  2023-2029 годы»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</si>
  <si>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</si>
  <si>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</si>
  <si>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</si>
  <si>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</si>
  <si>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</si>
  <si>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</si>
  <si>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</si>
  <si>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</si>
  <si>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</si>
  <si>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учет после 01.01.2005 года на территории  Махнёвского муниципального образования на 2023 -2028 года» </t>
  </si>
  <si>
    <t>3500000000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</si>
  <si>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</si>
  <si>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</si>
  <si>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</si>
  <si>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"Использование и охрана земель на территории Махнёвского муниципального образования до 2028 года </t>
  </si>
  <si>
    <t>3600000000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</si>
  <si>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</si>
  <si>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</si>
  <si>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</si>
  <si>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</si>
  <si>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</si>
  <si>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</si>
  <si>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</si>
  <si>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</si>
  <si>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</si>
  <si>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</si>
  <si>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Муниципальная программа "Обеспечение жильем молодых семей на территории Свердловской области на 2018 – 2025 годы"</t>
  </si>
  <si>
    <t>160ЕВ51790</t>
  </si>
  <si>
    <t>211,4+1720,3+394,0+380,8</t>
  </si>
  <si>
    <t>19866,9+2218,0</t>
  </si>
  <si>
    <t>60+1718,4</t>
  </si>
  <si>
    <t>769+11591,5</t>
  </si>
  <si>
    <t>13002S0000</t>
  </si>
  <si>
    <t xml:space="preserve">к постановлению Администрации </t>
  </si>
  <si>
    <t>63888+3518</t>
  </si>
  <si>
    <t>16000S0000</t>
  </si>
  <si>
    <t>33865,6+7000+17688,4</t>
  </si>
  <si>
    <t xml:space="preserve"> от .07.2023 №                                         </t>
  </si>
  <si>
    <t>Информация о распределении бюджетных ассигнований на реализацию муниципальных программ  Махнёвского муниципального образования за 1 полугодие   2023 года</t>
  </si>
  <si>
    <t>Исполнено за   1 полугодие 2023 года</t>
  </si>
  <si>
    <t>0900040000</t>
  </si>
  <si>
    <t>33.1</t>
  </si>
  <si>
    <t>16003L0000</t>
  </si>
  <si>
    <t>16005L0000</t>
  </si>
  <si>
    <t>1700050000</t>
  </si>
  <si>
    <t>56.1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</si>
</sst>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7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topLeftCell="A74" workbookViewId="0">
      <selection activeCell="T47" sqref="T47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customWidth="1"/>
    <col min="11" max="11" width="11.140625" customWidth="1"/>
    <col min="12" max="12" width="11.85546875" style="1" customWidth="1"/>
    <col min="13" max="13" width="0.28515625" customWidth="1"/>
    <col min="14" max="15" width="10.28515625" hidden="1" customWidth="1"/>
    <col min="16" max="16" width="9.140625" hidden="1" customWidth="1"/>
  </cols>
  <sheetData>
    <row r="1" spans="1:20" ht="12.75" customHeight="1">
      <c r="A1" s="10"/>
      <c r="B1" s="10"/>
      <c r="C1" s="117" t="s">
        <v>74</v>
      </c>
      <c r="D1" s="117"/>
      <c r="E1" s="117"/>
      <c r="F1" s="117"/>
      <c r="G1" s="117"/>
      <c r="H1" s="117"/>
      <c r="I1" s="117"/>
      <c r="J1" s="117"/>
      <c r="K1" s="117"/>
      <c r="L1" s="118"/>
    </row>
    <row r="2" spans="1:20" ht="12.75" customHeight="1">
      <c r="A2" s="10"/>
      <c r="B2" s="10"/>
      <c r="C2" s="117" t="s">
        <v>115</v>
      </c>
      <c r="D2" s="117"/>
      <c r="E2" s="117"/>
      <c r="F2" s="117"/>
      <c r="G2" s="117"/>
      <c r="H2" s="117"/>
      <c r="I2" s="117"/>
      <c r="J2" s="117"/>
      <c r="K2" s="117"/>
      <c r="L2" s="118"/>
    </row>
    <row r="3" spans="1:20" ht="12.75" customHeight="1">
      <c r="A3" s="10"/>
      <c r="B3" s="11"/>
      <c r="C3" s="117" t="s">
        <v>69</v>
      </c>
      <c r="D3" s="117"/>
      <c r="E3" s="117"/>
      <c r="F3" s="117"/>
      <c r="G3" s="117"/>
      <c r="H3" s="117"/>
      <c r="I3" s="117"/>
      <c r="J3" s="117"/>
      <c r="K3" s="117"/>
      <c r="L3" s="118"/>
    </row>
    <row r="4" spans="1:20" ht="12.75" customHeight="1">
      <c r="A4" s="10"/>
      <c r="B4" s="10"/>
      <c r="C4" s="117" t="s">
        <v>119</v>
      </c>
      <c r="D4" s="117"/>
      <c r="E4" s="117"/>
      <c r="F4" s="117"/>
      <c r="G4" s="117"/>
      <c r="H4" s="117"/>
      <c r="I4" s="117"/>
      <c r="J4" s="117"/>
      <c r="K4" s="117"/>
      <c r="L4" s="118"/>
    </row>
    <row r="5" spans="1:20">
      <c r="A5" s="10"/>
      <c r="B5" s="117"/>
      <c r="C5" s="117"/>
      <c r="D5" s="117"/>
      <c r="E5" s="117"/>
      <c r="F5" s="117"/>
      <c r="G5" s="117"/>
      <c r="H5" s="117"/>
      <c r="I5" s="90"/>
      <c r="J5" s="90"/>
      <c r="K5" s="90"/>
      <c r="L5" s="12"/>
    </row>
    <row r="6" spans="1:20" ht="33.75" customHeight="1">
      <c r="A6" s="115" t="s">
        <v>120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20" ht="114.75">
      <c r="A7" s="13" t="s">
        <v>0</v>
      </c>
      <c r="B7" s="14" t="s">
        <v>8</v>
      </c>
      <c r="C7" s="13" t="s">
        <v>4</v>
      </c>
      <c r="D7" s="13" t="s">
        <v>1</v>
      </c>
      <c r="E7" s="13" t="s">
        <v>2</v>
      </c>
      <c r="F7" s="13" t="s">
        <v>3</v>
      </c>
      <c r="G7" s="15" t="s">
        <v>5</v>
      </c>
      <c r="H7" s="16" t="s">
        <v>5</v>
      </c>
      <c r="I7" s="91" t="s">
        <v>79</v>
      </c>
      <c r="J7" s="92" t="s">
        <v>80</v>
      </c>
      <c r="K7" s="93" t="s">
        <v>121</v>
      </c>
      <c r="L7" s="93" t="s">
        <v>70</v>
      </c>
    </row>
    <row r="8" spans="1:20" ht="45" customHeight="1">
      <c r="A8" s="17">
        <v>1</v>
      </c>
      <c r="B8" s="18" t="s">
        <v>52</v>
      </c>
      <c r="C8" s="17">
        <v>901</v>
      </c>
      <c r="D8" s="19">
        <v>412</v>
      </c>
      <c r="E8" s="20" t="s">
        <v>30</v>
      </c>
      <c r="F8" s="20"/>
      <c r="G8" s="21"/>
      <c r="H8" s="22"/>
      <c r="I8" s="50">
        <f>SUM(I9:I10)</f>
        <v>1270.7</v>
      </c>
      <c r="J8" s="50">
        <f>SUM(J9:J10)</f>
        <v>1288.0999999999999</v>
      </c>
      <c r="K8" s="101">
        <f>SUM(K9:K10)</f>
        <v>0</v>
      </c>
      <c r="L8" s="50">
        <f t="shared" ref="L8:L43" si="0">K8/J8*100</f>
        <v>0</v>
      </c>
    </row>
    <row r="9" spans="1:20" ht="14.25" customHeight="1">
      <c r="A9" s="17">
        <v>2</v>
      </c>
      <c r="B9" s="18"/>
      <c r="C9" s="31">
        <v>901</v>
      </c>
      <c r="D9" s="27">
        <v>412</v>
      </c>
      <c r="E9" s="24" t="s">
        <v>75</v>
      </c>
      <c r="F9" s="24"/>
      <c r="G9" s="21"/>
      <c r="H9" s="97"/>
      <c r="I9" s="78">
        <v>970.7</v>
      </c>
      <c r="J9" s="78">
        <v>1000.7</v>
      </c>
      <c r="K9" s="100">
        <v>0</v>
      </c>
      <c r="L9" s="78">
        <f t="shared" si="0"/>
        <v>0</v>
      </c>
    </row>
    <row r="10" spans="1:20" ht="14.25" customHeight="1">
      <c r="A10" s="17">
        <v>3</v>
      </c>
      <c r="B10" s="18"/>
      <c r="C10" s="31">
        <v>901</v>
      </c>
      <c r="D10" s="27">
        <v>501</v>
      </c>
      <c r="E10" s="24" t="s">
        <v>75</v>
      </c>
      <c r="F10" s="24"/>
      <c r="G10" s="21"/>
      <c r="H10" s="97"/>
      <c r="I10" s="78">
        <v>300</v>
      </c>
      <c r="J10" s="78">
        <v>287.39999999999998</v>
      </c>
      <c r="K10" s="100">
        <v>0</v>
      </c>
      <c r="L10" s="78">
        <v>0</v>
      </c>
    </row>
    <row r="11" spans="1:20" ht="37.5" customHeight="1">
      <c r="A11" s="17">
        <v>4</v>
      </c>
      <c r="B11" s="14" t="s">
        <v>53</v>
      </c>
      <c r="C11" s="23"/>
      <c r="D11" s="19"/>
      <c r="E11" s="20" t="s">
        <v>10</v>
      </c>
      <c r="F11" s="24"/>
      <c r="G11" s="25"/>
      <c r="H11" s="25"/>
      <c r="I11" s="50">
        <f>SUM(I12:I16)</f>
        <v>23382.799999999999</v>
      </c>
      <c r="J11" s="101">
        <f>SUM(J12:J16)</f>
        <v>32055.300000000003</v>
      </c>
      <c r="K11" s="101">
        <f>SUM(K12:K16)</f>
        <v>19176.5</v>
      </c>
      <c r="L11" s="50">
        <f t="shared" si="0"/>
        <v>59.823180566084233</v>
      </c>
    </row>
    <row r="12" spans="1:20">
      <c r="A12" s="17">
        <v>5</v>
      </c>
      <c r="B12" s="14"/>
      <c r="C12" s="26">
        <v>901</v>
      </c>
      <c r="D12" s="27">
        <v>113</v>
      </c>
      <c r="E12" s="24" t="s">
        <v>9</v>
      </c>
      <c r="F12" s="24"/>
      <c r="G12" s="25"/>
      <c r="H12" s="25"/>
      <c r="I12" s="78">
        <v>12662.4</v>
      </c>
      <c r="J12" s="100">
        <v>21248.9</v>
      </c>
      <c r="K12" s="100">
        <v>14795.4</v>
      </c>
      <c r="L12" s="78">
        <f t="shared" si="0"/>
        <v>69.629016090244662</v>
      </c>
      <c r="R12" s="98"/>
      <c r="T12" s="8"/>
    </row>
    <row r="13" spans="1:20">
      <c r="A13" s="17">
        <v>6</v>
      </c>
      <c r="B13" s="14"/>
      <c r="C13" s="26">
        <v>901</v>
      </c>
      <c r="D13" s="27">
        <v>113</v>
      </c>
      <c r="E13" s="24" t="s">
        <v>51</v>
      </c>
      <c r="F13" s="24"/>
      <c r="G13" s="25"/>
      <c r="H13" s="25"/>
      <c r="I13" s="78">
        <v>115.4</v>
      </c>
      <c r="J13" s="100">
        <v>115.4</v>
      </c>
      <c r="K13" s="100">
        <v>0</v>
      </c>
      <c r="L13" s="78">
        <f t="shared" si="0"/>
        <v>0</v>
      </c>
    </row>
    <row r="14" spans="1:20">
      <c r="A14" s="17">
        <v>7</v>
      </c>
      <c r="B14" s="14"/>
      <c r="C14" s="26">
        <v>901</v>
      </c>
      <c r="D14" s="27">
        <v>310</v>
      </c>
      <c r="E14" s="24" t="s">
        <v>9</v>
      </c>
      <c r="F14" s="24"/>
      <c r="G14" s="25"/>
      <c r="H14" s="25"/>
      <c r="I14" s="78">
        <v>7040</v>
      </c>
      <c r="J14" s="100">
        <v>7126</v>
      </c>
      <c r="K14" s="100">
        <v>2735.2</v>
      </c>
      <c r="L14" s="100">
        <f t="shared" si="0"/>
        <v>38.38338478809991</v>
      </c>
    </row>
    <row r="15" spans="1:20">
      <c r="A15" s="17">
        <v>8</v>
      </c>
      <c r="B15" s="14"/>
      <c r="C15" s="26">
        <v>901</v>
      </c>
      <c r="D15" s="27">
        <v>1001</v>
      </c>
      <c r="E15" s="24" t="s">
        <v>9</v>
      </c>
      <c r="F15" s="24"/>
      <c r="G15" s="25"/>
      <c r="H15" s="25"/>
      <c r="I15" s="78">
        <v>3365</v>
      </c>
      <c r="J15" s="100">
        <v>3365</v>
      </c>
      <c r="K15" s="100">
        <v>1589.2</v>
      </c>
      <c r="L15" s="100">
        <f>K15/J15*100</f>
        <v>47.227340267459141</v>
      </c>
    </row>
    <row r="16" spans="1:20">
      <c r="A16" s="17">
        <v>9</v>
      </c>
      <c r="B16" s="14"/>
      <c r="C16" s="26">
        <v>901</v>
      </c>
      <c r="D16" s="27">
        <v>1202</v>
      </c>
      <c r="E16" s="24" t="s">
        <v>9</v>
      </c>
      <c r="F16" s="24"/>
      <c r="G16" s="25"/>
      <c r="H16" s="25"/>
      <c r="I16" s="78">
        <v>200</v>
      </c>
      <c r="J16" s="100">
        <v>200</v>
      </c>
      <c r="K16" s="100">
        <v>56.7</v>
      </c>
      <c r="L16" s="100">
        <f t="shared" si="0"/>
        <v>28.35</v>
      </c>
    </row>
    <row r="17" spans="1:20" ht="39.75" customHeight="1">
      <c r="A17" s="28">
        <v>10</v>
      </c>
      <c r="B17" s="29" t="s">
        <v>54</v>
      </c>
      <c r="C17" s="17">
        <v>901</v>
      </c>
      <c r="D17" s="19">
        <v>309</v>
      </c>
      <c r="E17" s="20" t="s">
        <v>48</v>
      </c>
      <c r="F17" s="20"/>
      <c r="G17" s="30" t="s">
        <v>7</v>
      </c>
      <c r="H17" s="22"/>
      <c r="I17" s="50">
        <v>370.1</v>
      </c>
      <c r="J17" s="101">
        <v>432.8</v>
      </c>
      <c r="K17" s="101">
        <v>432.8</v>
      </c>
      <c r="L17" s="101">
        <f t="shared" si="0"/>
        <v>100</v>
      </c>
      <c r="S17" t="s">
        <v>76</v>
      </c>
    </row>
    <row r="18" spans="1:20" ht="39.75" customHeight="1">
      <c r="A18" s="17">
        <v>11</v>
      </c>
      <c r="B18" s="29" t="s">
        <v>58</v>
      </c>
      <c r="C18" s="17"/>
      <c r="D18" s="19"/>
      <c r="E18" s="20" t="s">
        <v>28</v>
      </c>
      <c r="F18" s="20"/>
      <c r="G18" s="21"/>
      <c r="H18" s="22"/>
      <c r="I18" s="50">
        <f>SUM(I19:I20)</f>
        <v>5765</v>
      </c>
      <c r="J18" s="101">
        <f>SUM(J19:J20)</f>
        <v>5862.6</v>
      </c>
      <c r="K18" s="101">
        <f>SUM(K19:K20)</f>
        <v>4177.5</v>
      </c>
      <c r="L18" s="50">
        <f t="shared" si="0"/>
        <v>71.256780268140403</v>
      </c>
      <c r="T18" s="8" t="s">
        <v>76</v>
      </c>
    </row>
    <row r="19" spans="1:20" ht="13.5" customHeight="1">
      <c r="A19" s="17">
        <v>12</v>
      </c>
      <c r="B19" s="29"/>
      <c r="C19" s="31">
        <v>901</v>
      </c>
      <c r="D19" s="27">
        <v>310</v>
      </c>
      <c r="E19" s="24" t="s">
        <v>63</v>
      </c>
      <c r="F19" s="24"/>
      <c r="G19" s="21"/>
      <c r="H19" s="79"/>
      <c r="I19" s="78">
        <v>5735</v>
      </c>
      <c r="J19" s="100">
        <v>5832.6</v>
      </c>
      <c r="K19" s="100">
        <v>4147.7</v>
      </c>
      <c r="L19" s="78">
        <f t="shared" si="0"/>
        <v>71.112368412028943</v>
      </c>
    </row>
    <row r="20" spans="1:20" ht="14.25" customHeight="1">
      <c r="A20" s="17">
        <v>13</v>
      </c>
      <c r="B20" s="29"/>
      <c r="C20" s="31">
        <v>901</v>
      </c>
      <c r="D20" s="27">
        <v>406</v>
      </c>
      <c r="E20" s="24" t="s">
        <v>63</v>
      </c>
      <c r="F20" s="24"/>
      <c r="G20" s="21"/>
      <c r="H20" s="79"/>
      <c r="I20" s="78">
        <v>30</v>
      </c>
      <c r="J20" s="100">
        <v>30</v>
      </c>
      <c r="K20" s="100">
        <v>29.8</v>
      </c>
      <c r="L20" s="78">
        <f t="shared" si="0"/>
        <v>99.333333333333343</v>
      </c>
    </row>
    <row r="21" spans="1:20" ht="41.25" customHeight="1">
      <c r="A21" s="17">
        <v>14</v>
      </c>
      <c r="B21" s="43" t="s">
        <v>98</v>
      </c>
      <c r="C21" s="17"/>
      <c r="D21" s="19"/>
      <c r="E21" s="20" t="s">
        <v>11</v>
      </c>
      <c r="F21" s="20"/>
      <c r="G21" s="21"/>
      <c r="H21" s="22"/>
      <c r="I21" s="50">
        <f>SUM(I22:I25)</f>
        <v>10743.1</v>
      </c>
      <c r="J21" s="101">
        <f>SUM(J22:J25)</f>
        <v>10753.1</v>
      </c>
      <c r="K21" s="101">
        <f>SUM(K22:K25)</f>
        <v>5450.4</v>
      </c>
      <c r="L21" s="50">
        <f t="shared" si="0"/>
        <v>50.686778696375924</v>
      </c>
    </row>
    <row r="22" spans="1:20">
      <c r="A22" s="17">
        <v>15</v>
      </c>
      <c r="B22" s="14"/>
      <c r="C22" s="31">
        <v>901</v>
      </c>
      <c r="D22" s="27">
        <v>707</v>
      </c>
      <c r="E22" s="24" t="s">
        <v>33</v>
      </c>
      <c r="F22" s="24"/>
      <c r="G22" s="21"/>
      <c r="H22" s="22"/>
      <c r="I22" s="78">
        <v>50</v>
      </c>
      <c r="J22" s="100">
        <v>50</v>
      </c>
      <c r="K22" s="100">
        <v>0</v>
      </c>
      <c r="L22" s="78">
        <f t="shared" si="0"/>
        <v>0</v>
      </c>
    </row>
    <row r="23" spans="1:20">
      <c r="A23" s="17">
        <v>16</v>
      </c>
      <c r="B23" s="14"/>
      <c r="C23" s="31">
        <v>901</v>
      </c>
      <c r="D23" s="27">
        <v>1102</v>
      </c>
      <c r="E23" s="24" t="s">
        <v>33</v>
      </c>
      <c r="F23" s="20"/>
      <c r="G23" s="21"/>
      <c r="H23" s="22"/>
      <c r="I23" s="78">
        <v>10518.2</v>
      </c>
      <c r="J23" s="100">
        <v>10528.2</v>
      </c>
      <c r="K23" s="100">
        <v>5328</v>
      </c>
      <c r="L23" s="78">
        <f t="shared" si="0"/>
        <v>50.606941357497007</v>
      </c>
    </row>
    <row r="24" spans="1:20">
      <c r="A24" s="17">
        <v>17</v>
      </c>
      <c r="B24" s="14"/>
      <c r="C24" s="31">
        <v>901</v>
      </c>
      <c r="D24" s="27">
        <v>1102</v>
      </c>
      <c r="E24" s="24" t="s">
        <v>71</v>
      </c>
      <c r="F24" s="20"/>
      <c r="G24" s="21"/>
      <c r="H24" s="94"/>
      <c r="I24" s="78">
        <v>122.4</v>
      </c>
      <c r="J24" s="100">
        <v>122.4</v>
      </c>
      <c r="K24" s="100">
        <v>122.4</v>
      </c>
      <c r="L24" s="78">
        <f t="shared" si="0"/>
        <v>100</v>
      </c>
    </row>
    <row r="25" spans="1:20">
      <c r="A25" s="17">
        <v>18</v>
      </c>
      <c r="B25" s="14"/>
      <c r="C25" s="31">
        <v>901</v>
      </c>
      <c r="D25" s="27">
        <v>1102</v>
      </c>
      <c r="E25" s="24" t="s">
        <v>64</v>
      </c>
      <c r="F25" s="20"/>
      <c r="G25" s="21"/>
      <c r="H25" s="94"/>
      <c r="I25" s="78">
        <v>52.5</v>
      </c>
      <c r="J25" s="78">
        <v>52.5</v>
      </c>
      <c r="K25" s="100">
        <v>0</v>
      </c>
      <c r="L25" s="78">
        <f t="shared" si="0"/>
        <v>0</v>
      </c>
    </row>
    <row r="26" spans="1:20" ht="45" customHeight="1">
      <c r="A26" s="17">
        <v>19</v>
      </c>
      <c r="B26" s="14" t="s">
        <v>101</v>
      </c>
      <c r="C26" s="17">
        <v>901</v>
      </c>
      <c r="D26" s="19">
        <v>709</v>
      </c>
      <c r="E26" s="20" t="s">
        <v>49</v>
      </c>
      <c r="F26" s="20"/>
      <c r="G26" s="21"/>
      <c r="H26" s="22"/>
      <c r="I26" s="50">
        <v>2.5</v>
      </c>
      <c r="J26" s="50">
        <v>2.5</v>
      </c>
      <c r="K26" s="101">
        <v>0</v>
      </c>
      <c r="L26" s="50">
        <v>0</v>
      </c>
    </row>
    <row r="27" spans="1:20" ht="42.75" customHeight="1">
      <c r="A27" s="17">
        <v>20</v>
      </c>
      <c r="B27" s="14" t="s">
        <v>102</v>
      </c>
      <c r="C27" s="17">
        <v>901</v>
      </c>
      <c r="D27" s="19">
        <v>709</v>
      </c>
      <c r="E27" s="20" t="s">
        <v>50</v>
      </c>
      <c r="F27" s="20"/>
      <c r="G27" s="21"/>
      <c r="H27" s="22"/>
      <c r="I27" s="50">
        <v>2.5</v>
      </c>
      <c r="J27" s="50">
        <v>2.5</v>
      </c>
      <c r="K27" s="101">
        <v>0</v>
      </c>
      <c r="L27" s="50">
        <f t="shared" si="0"/>
        <v>0</v>
      </c>
      <c r="T27" s="8" t="s">
        <v>76</v>
      </c>
    </row>
    <row r="28" spans="1:20" ht="46.5" customHeight="1">
      <c r="A28" s="17">
        <v>21</v>
      </c>
      <c r="B28" s="32" t="s">
        <v>103</v>
      </c>
      <c r="C28" s="17">
        <v>901</v>
      </c>
      <c r="D28" s="19">
        <v>709</v>
      </c>
      <c r="E28" s="20" t="s">
        <v>47</v>
      </c>
      <c r="F28" s="20"/>
      <c r="G28" s="21"/>
      <c r="H28" s="22"/>
      <c r="I28" s="50">
        <v>5</v>
      </c>
      <c r="J28" s="50">
        <v>5</v>
      </c>
      <c r="K28" s="101">
        <v>0</v>
      </c>
      <c r="L28" s="50">
        <v>0</v>
      </c>
    </row>
    <row r="29" spans="1:20" ht="42" customHeight="1">
      <c r="A29" s="17">
        <v>22</v>
      </c>
      <c r="B29" s="14" t="s">
        <v>84</v>
      </c>
      <c r="C29" s="17"/>
      <c r="D29" s="19"/>
      <c r="E29" s="33" t="s">
        <v>23</v>
      </c>
      <c r="F29" s="34"/>
      <c r="G29" s="21"/>
      <c r="H29" s="22"/>
      <c r="I29" s="50">
        <f>SUM(I30:I32)</f>
        <v>25005.8</v>
      </c>
      <c r="J29" s="50">
        <f>SUM(J30:J32)</f>
        <v>29655.8</v>
      </c>
      <c r="K29" s="101">
        <f>SUM(K30:K32)</f>
        <v>12306.3</v>
      </c>
      <c r="L29" s="50">
        <f t="shared" si="0"/>
        <v>41.497110177435779</v>
      </c>
    </row>
    <row r="30" spans="1:20">
      <c r="A30" s="17">
        <v>23</v>
      </c>
      <c r="B30" s="14"/>
      <c r="C30" s="31">
        <v>901</v>
      </c>
      <c r="D30" s="27">
        <v>408</v>
      </c>
      <c r="E30" s="35" t="s">
        <v>12</v>
      </c>
      <c r="F30" s="36"/>
      <c r="G30" s="21"/>
      <c r="H30" s="22"/>
      <c r="I30" s="78">
        <v>6405</v>
      </c>
      <c r="J30" s="78">
        <v>6405</v>
      </c>
      <c r="K30" s="100">
        <v>3204</v>
      </c>
      <c r="L30" s="78">
        <f t="shared" si="0"/>
        <v>50.023419203747075</v>
      </c>
    </row>
    <row r="31" spans="1:20">
      <c r="A31" s="17">
        <v>24</v>
      </c>
      <c r="B31" s="14"/>
      <c r="C31" s="31">
        <v>901</v>
      </c>
      <c r="D31" s="27">
        <v>408</v>
      </c>
      <c r="E31" s="35" t="s">
        <v>122</v>
      </c>
      <c r="F31" s="36"/>
      <c r="G31" s="21"/>
      <c r="H31" s="108"/>
      <c r="I31" s="78">
        <v>0</v>
      </c>
      <c r="J31" s="78">
        <v>4600</v>
      </c>
      <c r="K31" s="100">
        <v>3431</v>
      </c>
      <c r="L31" s="78">
        <f t="shared" si="0"/>
        <v>74.58695652173914</v>
      </c>
    </row>
    <row r="32" spans="1:20">
      <c r="A32" s="17">
        <v>25</v>
      </c>
      <c r="B32" s="37"/>
      <c r="C32" s="26">
        <v>901</v>
      </c>
      <c r="D32" s="38">
        <v>409</v>
      </c>
      <c r="E32" s="39" t="s">
        <v>12</v>
      </c>
      <c r="F32" s="39"/>
      <c r="G32" s="25"/>
      <c r="H32" s="25"/>
      <c r="I32" s="78">
        <v>18600.8</v>
      </c>
      <c r="J32" s="78">
        <v>18650.8</v>
      </c>
      <c r="K32" s="100">
        <v>5671.3</v>
      </c>
      <c r="L32" s="78">
        <f t="shared" si="0"/>
        <v>30.40781092500054</v>
      </c>
    </row>
    <row r="33" spans="1:20" ht="42.75" customHeight="1">
      <c r="A33" s="17">
        <v>26</v>
      </c>
      <c r="B33" s="14" t="s">
        <v>85</v>
      </c>
      <c r="C33" s="17">
        <v>901</v>
      </c>
      <c r="D33" s="40">
        <v>410</v>
      </c>
      <c r="E33" s="41" t="s">
        <v>46</v>
      </c>
      <c r="F33" s="41"/>
      <c r="G33" s="21"/>
      <c r="H33" s="22"/>
      <c r="I33" s="50">
        <v>10</v>
      </c>
      <c r="J33" s="50">
        <v>10</v>
      </c>
      <c r="K33" s="101">
        <v>0</v>
      </c>
      <c r="L33" s="50">
        <v>0</v>
      </c>
    </row>
    <row r="34" spans="1:20" ht="42.75" customHeight="1">
      <c r="A34" s="17">
        <v>27</v>
      </c>
      <c r="B34" s="14" t="s">
        <v>86</v>
      </c>
      <c r="C34" s="17"/>
      <c r="D34" s="19"/>
      <c r="E34" s="42" t="s">
        <v>45</v>
      </c>
      <c r="F34" s="41"/>
      <c r="G34" s="21"/>
      <c r="H34" s="22"/>
      <c r="I34" s="50">
        <f>SUM(I35:I36)</f>
        <v>70.099999999999994</v>
      </c>
      <c r="J34" s="50">
        <f>SUM(J35:J36)</f>
        <v>70.099999999999994</v>
      </c>
      <c r="K34" s="101">
        <f>SUM(K35:K36)</f>
        <v>3</v>
      </c>
      <c r="L34" s="50">
        <f t="shared" si="0"/>
        <v>4.2796005706134101</v>
      </c>
    </row>
    <row r="35" spans="1:20" ht="12.75" customHeight="1">
      <c r="A35" s="17">
        <v>28</v>
      </c>
      <c r="B35" s="14"/>
      <c r="C35" s="31">
        <v>901</v>
      </c>
      <c r="D35" s="27">
        <v>405</v>
      </c>
      <c r="E35" s="46" t="s">
        <v>61</v>
      </c>
      <c r="F35" s="45"/>
      <c r="G35" s="21"/>
      <c r="H35" s="73"/>
      <c r="I35" s="78">
        <v>8</v>
      </c>
      <c r="J35" s="78">
        <v>8</v>
      </c>
      <c r="K35" s="100">
        <v>3</v>
      </c>
      <c r="L35" s="78">
        <f t="shared" si="0"/>
        <v>37.5</v>
      </c>
    </row>
    <row r="36" spans="1:20" ht="14.25" customHeight="1">
      <c r="A36" s="17">
        <v>29</v>
      </c>
      <c r="B36" s="14"/>
      <c r="C36" s="31">
        <v>901</v>
      </c>
      <c r="D36" s="27">
        <v>412</v>
      </c>
      <c r="E36" s="46" t="s">
        <v>61</v>
      </c>
      <c r="F36" s="45"/>
      <c r="G36" s="21"/>
      <c r="H36" s="73"/>
      <c r="I36" s="78">
        <v>62.1</v>
      </c>
      <c r="J36" s="78">
        <v>62.1</v>
      </c>
      <c r="K36" s="100">
        <v>0</v>
      </c>
      <c r="L36" s="78">
        <v>0</v>
      </c>
    </row>
    <row r="37" spans="1:20" ht="39" customHeight="1">
      <c r="A37" s="17">
        <v>30</v>
      </c>
      <c r="B37" s="43" t="s">
        <v>55</v>
      </c>
      <c r="C37" s="23">
        <v>901</v>
      </c>
      <c r="D37" s="84">
        <v>412</v>
      </c>
      <c r="E37" s="85" t="s">
        <v>44</v>
      </c>
      <c r="F37" s="83"/>
      <c r="G37" s="82"/>
      <c r="H37" s="82"/>
      <c r="I37" s="50">
        <v>350</v>
      </c>
      <c r="J37" s="50">
        <v>350</v>
      </c>
      <c r="K37" s="101">
        <v>110</v>
      </c>
      <c r="L37" s="109">
        <f t="shared" si="0"/>
        <v>31.428571428571427</v>
      </c>
      <c r="O37" s="8"/>
    </row>
    <row r="38" spans="1:20" ht="42.75" customHeight="1">
      <c r="A38" s="17">
        <v>31</v>
      </c>
      <c r="B38" s="18" t="s">
        <v>89</v>
      </c>
      <c r="C38" s="17"/>
      <c r="D38" s="19"/>
      <c r="E38" s="20" t="s">
        <v>13</v>
      </c>
      <c r="F38" s="20"/>
      <c r="G38" s="21"/>
      <c r="H38" s="22"/>
      <c r="I38" s="101">
        <f>SUM(I39:I44)</f>
        <v>10749.6</v>
      </c>
      <c r="J38" s="50">
        <f>SUM(J39:J44)</f>
        <v>21664.2</v>
      </c>
      <c r="K38" s="101">
        <f>SUM(K39:K44)</f>
        <v>4974.5000000000009</v>
      </c>
      <c r="L38" s="50">
        <f t="shared" si="0"/>
        <v>22.961844886956364</v>
      </c>
    </row>
    <row r="39" spans="1:20">
      <c r="A39" s="17">
        <v>32</v>
      </c>
      <c r="B39" s="14"/>
      <c r="C39" s="31">
        <v>901</v>
      </c>
      <c r="D39" s="27">
        <v>501</v>
      </c>
      <c r="E39" s="24" t="s">
        <v>14</v>
      </c>
      <c r="F39" s="24"/>
      <c r="G39" s="21"/>
      <c r="H39" s="22"/>
      <c r="I39" s="100">
        <v>839.1</v>
      </c>
      <c r="J39" s="78">
        <v>820</v>
      </c>
      <c r="K39" s="100">
        <v>221</v>
      </c>
      <c r="L39" s="78">
        <f t="shared" si="0"/>
        <v>26.951219512195124</v>
      </c>
    </row>
    <row r="40" spans="1:20">
      <c r="A40" s="17">
        <v>33</v>
      </c>
      <c r="B40" s="14"/>
      <c r="C40" s="26">
        <v>901</v>
      </c>
      <c r="D40" s="38">
        <v>502</v>
      </c>
      <c r="E40" s="39" t="s">
        <v>114</v>
      </c>
      <c r="F40" s="57"/>
      <c r="G40" s="25"/>
      <c r="H40" s="25"/>
      <c r="I40" s="100">
        <v>0</v>
      </c>
      <c r="J40" s="78">
        <v>358.5</v>
      </c>
      <c r="K40" s="100">
        <v>0</v>
      </c>
      <c r="L40" s="78">
        <f t="shared" si="0"/>
        <v>0</v>
      </c>
      <c r="R40" s="8"/>
    </row>
    <row r="41" spans="1:20">
      <c r="A41" s="17" t="s">
        <v>123</v>
      </c>
      <c r="B41" s="14"/>
      <c r="C41" s="26">
        <v>901</v>
      </c>
      <c r="D41" s="38">
        <v>502</v>
      </c>
      <c r="E41" s="39" t="s">
        <v>14</v>
      </c>
      <c r="F41" s="57"/>
      <c r="G41" s="25"/>
      <c r="H41" s="25"/>
      <c r="I41" s="100">
        <v>0</v>
      </c>
      <c r="J41" s="78">
        <v>42.6</v>
      </c>
      <c r="K41" s="100">
        <v>42.6</v>
      </c>
      <c r="L41" s="78">
        <f t="shared" si="0"/>
        <v>100</v>
      </c>
      <c r="R41" s="8"/>
    </row>
    <row r="42" spans="1:20">
      <c r="A42" s="17">
        <v>34</v>
      </c>
      <c r="B42" s="14"/>
      <c r="C42" s="26">
        <v>901</v>
      </c>
      <c r="D42" s="38">
        <v>502</v>
      </c>
      <c r="E42" s="39" t="s">
        <v>59</v>
      </c>
      <c r="F42" s="57"/>
      <c r="G42" s="25"/>
      <c r="H42" s="25"/>
      <c r="I42" s="100">
        <v>769</v>
      </c>
      <c r="J42" s="78">
        <v>12360.5</v>
      </c>
      <c r="K42" s="100">
        <v>0</v>
      </c>
      <c r="L42" s="78">
        <v>0</v>
      </c>
      <c r="R42" s="98" t="s">
        <v>113</v>
      </c>
      <c r="T42" s="8"/>
    </row>
    <row r="43" spans="1:20">
      <c r="A43" s="17">
        <v>35</v>
      </c>
      <c r="B43" s="14"/>
      <c r="C43" s="31">
        <v>901</v>
      </c>
      <c r="D43" s="27">
        <v>503</v>
      </c>
      <c r="E43" s="24" t="s">
        <v>14</v>
      </c>
      <c r="F43" s="20"/>
      <c r="G43" s="21"/>
      <c r="H43" s="97"/>
      <c r="I43" s="78">
        <v>8736.4</v>
      </c>
      <c r="J43" s="78">
        <v>7639.1</v>
      </c>
      <c r="K43" s="100">
        <v>4370.8</v>
      </c>
      <c r="L43" s="78">
        <f t="shared" si="0"/>
        <v>57.216164207825528</v>
      </c>
    </row>
    <row r="44" spans="1:20">
      <c r="A44" s="17">
        <v>36</v>
      </c>
      <c r="B44" s="14"/>
      <c r="C44" s="31">
        <v>901</v>
      </c>
      <c r="D44" s="27">
        <v>505</v>
      </c>
      <c r="E44" s="24" t="s">
        <v>14</v>
      </c>
      <c r="F44" s="57"/>
      <c r="G44" s="25"/>
      <c r="H44" s="25"/>
      <c r="I44" s="78">
        <v>405.1</v>
      </c>
      <c r="J44" s="78">
        <v>443.5</v>
      </c>
      <c r="K44" s="100">
        <v>340.1</v>
      </c>
      <c r="L44" s="78">
        <f t="shared" ref="L44" si="1">K44/J44*100</f>
        <v>76.685456595264938</v>
      </c>
    </row>
    <row r="45" spans="1:20" ht="33.75" customHeight="1">
      <c r="A45" s="17">
        <v>37</v>
      </c>
      <c r="B45" s="14" t="s">
        <v>94</v>
      </c>
      <c r="C45" s="17">
        <v>901</v>
      </c>
      <c r="D45" s="19">
        <v>503</v>
      </c>
      <c r="E45" s="20" t="s">
        <v>43</v>
      </c>
      <c r="F45" s="47"/>
      <c r="G45" s="48"/>
      <c r="H45" s="49"/>
      <c r="I45" s="50">
        <v>0</v>
      </c>
      <c r="J45" s="50">
        <v>0</v>
      </c>
      <c r="K45" s="101">
        <v>0</v>
      </c>
      <c r="L45" s="50">
        <v>0</v>
      </c>
    </row>
    <row r="46" spans="1:20" ht="42" customHeight="1">
      <c r="A46" s="17">
        <v>38</v>
      </c>
      <c r="B46" s="43" t="s">
        <v>34</v>
      </c>
      <c r="C46" s="17">
        <v>901</v>
      </c>
      <c r="D46" s="51">
        <v>412</v>
      </c>
      <c r="E46" s="33" t="s">
        <v>31</v>
      </c>
      <c r="F46" s="33"/>
      <c r="G46" s="52"/>
      <c r="H46" s="52"/>
      <c r="I46" s="50">
        <v>24</v>
      </c>
      <c r="J46" s="50">
        <v>0</v>
      </c>
      <c r="K46" s="101">
        <v>0</v>
      </c>
      <c r="L46" s="50">
        <v>0</v>
      </c>
    </row>
    <row r="47" spans="1:20" ht="36" customHeight="1">
      <c r="A47" s="17">
        <v>39</v>
      </c>
      <c r="B47" s="14" t="s">
        <v>95</v>
      </c>
      <c r="C47" s="17">
        <v>901</v>
      </c>
      <c r="D47" s="19">
        <v>603</v>
      </c>
      <c r="E47" s="20" t="s">
        <v>42</v>
      </c>
      <c r="F47" s="20"/>
      <c r="G47" s="21"/>
      <c r="H47" s="22"/>
      <c r="I47" s="50">
        <v>561.1</v>
      </c>
      <c r="J47" s="50">
        <v>389.8</v>
      </c>
      <c r="K47" s="101">
        <v>118.7</v>
      </c>
      <c r="L47" s="101">
        <f t="shared" ref="L47:L61" si="2">K47/J47*100</f>
        <v>30.451513596716261</v>
      </c>
      <c r="S47" t="s">
        <v>77</v>
      </c>
    </row>
    <row r="48" spans="1:20" ht="41.25" customHeight="1">
      <c r="A48" s="17">
        <v>40</v>
      </c>
      <c r="B48" s="43" t="s">
        <v>60</v>
      </c>
      <c r="C48" s="17"/>
      <c r="D48" s="19"/>
      <c r="E48" s="20" t="s">
        <v>15</v>
      </c>
      <c r="F48" s="20"/>
      <c r="G48" s="21"/>
      <c r="H48" s="22"/>
      <c r="I48" s="50">
        <f>SUM(I49:I61)</f>
        <v>203725.7</v>
      </c>
      <c r="J48" s="50">
        <f>SUM(J49:J61)</f>
        <v>208361.49999999997</v>
      </c>
      <c r="K48" s="101">
        <f>SUM(K49:K61)</f>
        <v>98806.3</v>
      </c>
      <c r="L48" s="101">
        <f t="shared" si="2"/>
        <v>47.420612733158485</v>
      </c>
    </row>
    <row r="49" spans="1:20">
      <c r="A49" s="17">
        <v>41</v>
      </c>
      <c r="B49" s="14"/>
      <c r="C49" s="31">
        <v>901</v>
      </c>
      <c r="D49" s="77">
        <v>701</v>
      </c>
      <c r="E49" s="35" t="s">
        <v>16</v>
      </c>
      <c r="F49" s="24"/>
      <c r="G49" s="21"/>
      <c r="H49" s="22"/>
      <c r="I49" s="78">
        <v>29075</v>
      </c>
      <c r="J49" s="78">
        <v>28280.7</v>
      </c>
      <c r="K49" s="100">
        <v>15100</v>
      </c>
      <c r="L49" s="100">
        <f t="shared" si="2"/>
        <v>53.393303560378634</v>
      </c>
    </row>
    <row r="50" spans="1:20">
      <c r="A50" s="17">
        <v>42</v>
      </c>
      <c r="B50" s="14"/>
      <c r="C50" s="31">
        <v>901</v>
      </c>
      <c r="D50" s="77">
        <v>701</v>
      </c>
      <c r="E50" s="35" t="s">
        <v>17</v>
      </c>
      <c r="F50" s="24"/>
      <c r="G50" s="21"/>
      <c r="H50" s="22"/>
      <c r="I50" s="78">
        <v>23415</v>
      </c>
      <c r="J50" s="78">
        <v>23415</v>
      </c>
      <c r="K50" s="100">
        <v>12361</v>
      </c>
      <c r="L50" s="100">
        <f t="shared" si="2"/>
        <v>52.790945974802469</v>
      </c>
    </row>
    <row r="51" spans="1:20">
      <c r="A51" s="17">
        <v>43</v>
      </c>
      <c r="B51" s="14"/>
      <c r="C51" s="31">
        <v>901</v>
      </c>
      <c r="D51" s="77">
        <v>702</v>
      </c>
      <c r="E51" s="35" t="s">
        <v>16</v>
      </c>
      <c r="F51" s="24"/>
      <c r="G51" s="21"/>
      <c r="H51" s="22"/>
      <c r="I51" s="78">
        <v>32118</v>
      </c>
      <c r="J51" s="78">
        <v>34270.699999999997</v>
      </c>
      <c r="K51" s="100">
        <v>21637</v>
      </c>
      <c r="L51" s="100">
        <f t="shared" si="2"/>
        <v>63.135564782744446</v>
      </c>
      <c r="R51" s="105" t="s">
        <v>118</v>
      </c>
      <c r="S51" s="105"/>
      <c r="T51" s="105"/>
    </row>
    <row r="52" spans="1:20">
      <c r="A52" s="17">
        <v>44</v>
      </c>
      <c r="B52" s="14"/>
      <c r="C52" s="31">
        <v>901</v>
      </c>
      <c r="D52" s="77">
        <v>702</v>
      </c>
      <c r="E52" s="35" t="s">
        <v>117</v>
      </c>
      <c r="F52" s="24"/>
      <c r="G52" s="21"/>
      <c r="H52" s="106"/>
      <c r="I52" s="78">
        <v>21472.3</v>
      </c>
      <c r="J52" s="78">
        <v>14472.3</v>
      </c>
      <c r="K52" s="100">
        <v>0</v>
      </c>
      <c r="L52" s="100">
        <f t="shared" si="2"/>
        <v>0</v>
      </c>
      <c r="R52" s="105">
        <v>14472.3</v>
      </c>
      <c r="S52" s="105"/>
      <c r="T52" s="105"/>
    </row>
    <row r="53" spans="1:20">
      <c r="A53" s="17">
        <v>45</v>
      </c>
      <c r="B53" s="14"/>
      <c r="C53" s="31">
        <v>901</v>
      </c>
      <c r="D53" s="77">
        <v>702</v>
      </c>
      <c r="E53" s="35" t="s">
        <v>17</v>
      </c>
      <c r="F53" s="24"/>
      <c r="G53" s="21"/>
      <c r="H53" s="22"/>
      <c r="I53" s="78">
        <v>85140.4</v>
      </c>
      <c r="J53" s="78">
        <v>85094.399999999994</v>
      </c>
      <c r="K53" s="100">
        <v>37277</v>
      </c>
      <c r="L53" s="100">
        <f t="shared" si="2"/>
        <v>43.806642975330931</v>
      </c>
      <c r="R53" s="110" t="s">
        <v>116</v>
      </c>
      <c r="S53" s="110"/>
      <c r="T53" s="110"/>
    </row>
    <row r="54" spans="1:20">
      <c r="A54" s="17">
        <v>46</v>
      </c>
      <c r="B54" s="14"/>
      <c r="C54" s="26">
        <v>901</v>
      </c>
      <c r="D54" s="38">
        <v>702</v>
      </c>
      <c r="E54" s="39" t="s">
        <v>124</v>
      </c>
      <c r="F54" s="39"/>
      <c r="G54" s="25"/>
      <c r="H54" s="25"/>
      <c r="I54" s="78">
        <v>0</v>
      </c>
      <c r="J54" s="78">
        <v>4672</v>
      </c>
      <c r="K54" s="100">
        <v>2621.5</v>
      </c>
      <c r="L54" s="100">
        <f t="shared" si="2"/>
        <v>56.110873287671239</v>
      </c>
      <c r="R54" s="98">
        <v>4672</v>
      </c>
    </row>
    <row r="55" spans="1:20">
      <c r="A55" s="17">
        <v>47</v>
      </c>
      <c r="B55" s="14"/>
      <c r="C55" s="31">
        <v>901</v>
      </c>
      <c r="D55" s="77">
        <v>702</v>
      </c>
      <c r="E55" s="35" t="s">
        <v>125</v>
      </c>
      <c r="F55" s="24"/>
      <c r="G55" s="21"/>
      <c r="H55" s="81"/>
      <c r="I55" s="78">
        <v>0</v>
      </c>
      <c r="J55" s="78">
        <v>3126.6</v>
      </c>
      <c r="K55" s="100">
        <v>1717.7</v>
      </c>
      <c r="L55" s="100">
        <f t="shared" si="2"/>
        <v>54.938271604938272</v>
      </c>
      <c r="R55" s="98">
        <v>3126.6</v>
      </c>
    </row>
    <row r="56" spans="1:20">
      <c r="A56" s="17">
        <v>48</v>
      </c>
      <c r="B56" s="14"/>
      <c r="C56" s="31">
        <v>901</v>
      </c>
      <c r="D56" s="77">
        <v>703</v>
      </c>
      <c r="E56" s="35" t="s">
        <v>16</v>
      </c>
      <c r="F56" s="24"/>
      <c r="G56" s="21"/>
      <c r="H56" s="22"/>
      <c r="I56" s="78">
        <v>8794.9</v>
      </c>
      <c r="J56" s="78">
        <v>8756.9</v>
      </c>
      <c r="K56" s="100">
        <v>5100</v>
      </c>
      <c r="L56" s="100">
        <f t="shared" si="2"/>
        <v>58.239788052849747</v>
      </c>
    </row>
    <row r="57" spans="1:20">
      <c r="A57" s="17">
        <v>49</v>
      </c>
      <c r="B57" s="14"/>
      <c r="C57" s="31">
        <v>901</v>
      </c>
      <c r="D57" s="77">
        <v>709</v>
      </c>
      <c r="E57" s="35" t="s">
        <v>16</v>
      </c>
      <c r="F57" s="24"/>
      <c r="G57" s="21"/>
      <c r="H57" s="69"/>
      <c r="I57" s="78">
        <v>60</v>
      </c>
      <c r="J57" s="78">
        <v>60</v>
      </c>
      <c r="K57" s="100">
        <v>5</v>
      </c>
      <c r="L57" s="100">
        <f t="shared" si="2"/>
        <v>8.3333333333333321</v>
      </c>
      <c r="R57" s="105" t="s">
        <v>112</v>
      </c>
      <c r="S57" s="104"/>
    </row>
    <row r="58" spans="1:20">
      <c r="A58" s="17">
        <v>50</v>
      </c>
      <c r="B58" s="14"/>
      <c r="C58" s="31">
        <v>901</v>
      </c>
      <c r="D58" s="77">
        <v>709</v>
      </c>
      <c r="E58" s="35" t="s">
        <v>117</v>
      </c>
      <c r="F58" s="24"/>
      <c r="G58" s="21"/>
      <c r="H58" s="107"/>
      <c r="I58" s="78">
        <v>1718.4</v>
      </c>
      <c r="J58" s="78">
        <v>2430.1</v>
      </c>
      <c r="K58" s="100">
        <v>1075.3</v>
      </c>
      <c r="L58" s="100">
        <f t="shared" si="2"/>
        <v>44.249207851528745</v>
      </c>
      <c r="R58" s="105"/>
      <c r="S58" s="104"/>
    </row>
    <row r="59" spans="1:20">
      <c r="A59" s="17">
        <v>51</v>
      </c>
      <c r="B59" s="14"/>
      <c r="C59" s="31">
        <v>901</v>
      </c>
      <c r="D59" s="77">
        <v>709</v>
      </c>
      <c r="E59" s="35" t="s">
        <v>17</v>
      </c>
      <c r="F59" s="24"/>
      <c r="G59" s="21"/>
      <c r="H59" s="103"/>
      <c r="I59" s="78">
        <v>1931.7</v>
      </c>
      <c r="J59" s="78">
        <v>2706.5</v>
      </c>
      <c r="K59" s="100">
        <v>1421.8</v>
      </c>
      <c r="L59" s="100">
        <f t="shared" si="2"/>
        <v>52.532791428043602</v>
      </c>
      <c r="R59" s="110" t="s">
        <v>110</v>
      </c>
      <c r="S59" s="110"/>
      <c r="T59" s="110"/>
    </row>
    <row r="60" spans="1:20">
      <c r="A60" s="17">
        <v>52</v>
      </c>
      <c r="B60" s="14"/>
      <c r="C60" s="31">
        <v>901</v>
      </c>
      <c r="D60" s="77">
        <v>709</v>
      </c>
      <c r="E60" s="35" t="s">
        <v>109</v>
      </c>
      <c r="F60" s="24"/>
      <c r="G60" s="21"/>
      <c r="H60" s="99"/>
      <c r="I60" s="78">
        <v>0</v>
      </c>
      <c r="J60" s="78">
        <v>1030.3</v>
      </c>
      <c r="K60" s="100">
        <v>465</v>
      </c>
      <c r="L60" s="100">
        <f t="shared" si="2"/>
        <v>45.132485683781425</v>
      </c>
    </row>
    <row r="61" spans="1:20">
      <c r="A61" s="17">
        <v>53</v>
      </c>
      <c r="B61" s="14"/>
      <c r="C61" s="26">
        <v>901</v>
      </c>
      <c r="D61" s="38">
        <v>1004</v>
      </c>
      <c r="E61" s="39" t="s">
        <v>17</v>
      </c>
      <c r="F61" s="39"/>
      <c r="G61" s="25"/>
      <c r="H61" s="25"/>
      <c r="I61" s="78">
        <v>0</v>
      </c>
      <c r="J61" s="78">
        <v>46</v>
      </c>
      <c r="K61" s="100">
        <v>25</v>
      </c>
      <c r="L61" s="100">
        <f t="shared" si="2"/>
        <v>54.347826086956516</v>
      </c>
    </row>
    <row r="62" spans="1:20" ht="72" customHeight="1">
      <c r="A62" s="17">
        <v>54</v>
      </c>
      <c r="B62" s="14" t="s">
        <v>35</v>
      </c>
      <c r="C62" s="17">
        <v>901</v>
      </c>
      <c r="D62" s="19">
        <v>702</v>
      </c>
      <c r="E62" s="20" t="s">
        <v>41</v>
      </c>
      <c r="F62" s="20"/>
      <c r="G62" s="53"/>
      <c r="H62" s="54"/>
      <c r="I62" s="50">
        <v>0</v>
      </c>
      <c r="J62" s="50">
        <v>0</v>
      </c>
      <c r="K62" s="101">
        <v>0</v>
      </c>
      <c r="L62" s="101">
        <v>0</v>
      </c>
    </row>
    <row r="63" spans="1:20" ht="38.25">
      <c r="A63" s="17">
        <v>55</v>
      </c>
      <c r="B63" s="14" t="s">
        <v>105</v>
      </c>
      <c r="C63" s="17">
        <v>901</v>
      </c>
      <c r="D63" s="19">
        <v>801</v>
      </c>
      <c r="E63" s="20" t="s">
        <v>25</v>
      </c>
      <c r="F63" s="24"/>
      <c r="G63" s="21"/>
      <c r="H63" s="22"/>
      <c r="I63" s="50">
        <f>SUM(I64:I64)</f>
        <v>34519.4</v>
      </c>
      <c r="J63" s="101">
        <f>SUM(J64:J65)</f>
        <v>34209.5</v>
      </c>
      <c r="K63" s="101">
        <f>SUM(K64:K65)</f>
        <v>15996.9</v>
      </c>
      <c r="L63" s="101">
        <f t="shared" ref="L63:L80" si="3">K63/J63*100</f>
        <v>46.761572077931568</v>
      </c>
    </row>
    <row r="64" spans="1:20">
      <c r="A64" s="17">
        <v>56</v>
      </c>
      <c r="B64" s="14"/>
      <c r="C64" s="17">
        <v>901</v>
      </c>
      <c r="D64" s="19">
        <v>801</v>
      </c>
      <c r="E64" s="20" t="s">
        <v>72</v>
      </c>
      <c r="F64" s="24"/>
      <c r="G64" s="21"/>
      <c r="H64" s="96"/>
      <c r="I64" s="78">
        <v>34519.4</v>
      </c>
      <c r="J64" s="100">
        <v>34153.9</v>
      </c>
      <c r="K64" s="100">
        <v>15941.3</v>
      </c>
      <c r="L64" s="100">
        <f t="shared" si="3"/>
        <v>46.674903890917285</v>
      </c>
    </row>
    <row r="65" spans="1:20">
      <c r="A65" s="17" t="s">
        <v>127</v>
      </c>
      <c r="B65" s="14"/>
      <c r="C65" s="17">
        <v>901</v>
      </c>
      <c r="D65" s="19">
        <v>801</v>
      </c>
      <c r="E65" s="20" t="s">
        <v>126</v>
      </c>
      <c r="F65" s="24"/>
      <c r="G65" s="21"/>
      <c r="H65" s="108"/>
      <c r="I65" s="78">
        <v>0</v>
      </c>
      <c r="J65" s="100">
        <v>55.6</v>
      </c>
      <c r="K65" s="100">
        <v>55.6</v>
      </c>
      <c r="L65" s="100">
        <f t="shared" si="3"/>
        <v>100</v>
      </c>
    </row>
    <row r="66" spans="1:20" ht="32.25" customHeight="1">
      <c r="A66" s="17">
        <v>57</v>
      </c>
      <c r="B66" s="43" t="s">
        <v>106</v>
      </c>
      <c r="C66" s="31"/>
      <c r="D66" s="19"/>
      <c r="E66" s="20" t="s">
        <v>18</v>
      </c>
      <c r="F66" s="20"/>
      <c r="G66" s="21"/>
      <c r="H66" s="22"/>
      <c r="I66" s="50">
        <f>SUM(I67:I70)</f>
        <v>26883.900000000005</v>
      </c>
      <c r="J66" s="50">
        <f>SUM(J67:J70)</f>
        <v>26883.900000000005</v>
      </c>
      <c r="K66" s="101">
        <f>SUM(K67:K70)</f>
        <v>19284.2</v>
      </c>
      <c r="L66" s="50">
        <f t="shared" si="3"/>
        <v>71.731408017437943</v>
      </c>
    </row>
    <row r="67" spans="1:20">
      <c r="A67" s="17">
        <v>58</v>
      </c>
      <c r="B67" s="14"/>
      <c r="C67" s="31">
        <v>901</v>
      </c>
      <c r="D67" s="27">
        <v>1003</v>
      </c>
      <c r="E67" s="24" t="s">
        <v>19</v>
      </c>
      <c r="F67" s="20"/>
      <c r="G67" s="21"/>
      <c r="H67" s="22"/>
      <c r="I67" s="78">
        <v>2765.7</v>
      </c>
      <c r="J67" s="78">
        <v>2765.7</v>
      </c>
      <c r="K67" s="100">
        <v>1824.7</v>
      </c>
      <c r="L67" s="78">
        <f t="shared" si="3"/>
        <v>65.976063925950029</v>
      </c>
    </row>
    <row r="68" spans="1:20">
      <c r="A68" s="17">
        <v>59</v>
      </c>
      <c r="B68" s="14"/>
      <c r="C68" s="31">
        <v>901</v>
      </c>
      <c r="D68" s="27">
        <v>1003</v>
      </c>
      <c r="E68" s="24" t="s">
        <v>20</v>
      </c>
      <c r="F68" s="20"/>
      <c r="G68" s="21"/>
      <c r="H68" s="22"/>
      <c r="I68" s="78">
        <v>22084.9</v>
      </c>
      <c r="J68" s="78">
        <v>22084.9</v>
      </c>
      <c r="K68" s="100">
        <v>16648.400000000001</v>
      </c>
      <c r="L68" s="78">
        <f t="shared" si="3"/>
        <v>75.383633161119135</v>
      </c>
      <c r="R68" s="110" t="s">
        <v>111</v>
      </c>
      <c r="S68" s="110"/>
    </row>
    <row r="69" spans="1:20">
      <c r="A69" s="17">
        <v>60</v>
      </c>
      <c r="B69" s="14"/>
      <c r="C69" s="26">
        <v>901</v>
      </c>
      <c r="D69" s="38">
        <v>1003</v>
      </c>
      <c r="E69" s="39" t="s">
        <v>67</v>
      </c>
      <c r="F69" s="57"/>
      <c r="G69" s="25"/>
      <c r="H69" s="25"/>
      <c r="I69" s="78">
        <v>9.9</v>
      </c>
      <c r="J69" s="78">
        <v>9.9</v>
      </c>
      <c r="K69" s="100">
        <v>4</v>
      </c>
      <c r="L69" s="78">
        <f t="shared" si="3"/>
        <v>40.404040404040401</v>
      </c>
      <c r="R69" s="98"/>
      <c r="S69" s="98"/>
    </row>
    <row r="70" spans="1:20">
      <c r="A70" s="17">
        <v>61</v>
      </c>
      <c r="B70" s="14"/>
      <c r="C70" s="31">
        <v>901</v>
      </c>
      <c r="D70" s="27">
        <v>1006</v>
      </c>
      <c r="E70" s="24" t="s">
        <v>20</v>
      </c>
      <c r="F70" s="20"/>
      <c r="G70" s="21"/>
      <c r="H70" s="22"/>
      <c r="I70" s="78">
        <v>2023.4</v>
      </c>
      <c r="J70" s="78">
        <v>2023.4</v>
      </c>
      <c r="K70" s="100">
        <v>807.1</v>
      </c>
      <c r="L70" s="78">
        <f t="shared" si="3"/>
        <v>39.888306810319264</v>
      </c>
    </row>
    <row r="71" spans="1:20" ht="43.5" customHeight="1">
      <c r="A71" s="17">
        <v>62</v>
      </c>
      <c r="B71" s="14" t="s">
        <v>107</v>
      </c>
      <c r="C71" s="17">
        <v>901</v>
      </c>
      <c r="D71" s="19">
        <v>1003</v>
      </c>
      <c r="E71" s="33" t="s">
        <v>40</v>
      </c>
      <c r="F71" s="24"/>
      <c r="G71" s="21"/>
      <c r="H71" s="22"/>
      <c r="I71" s="50">
        <v>25</v>
      </c>
      <c r="J71" s="50">
        <v>25</v>
      </c>
      <c r="K71" s="101">
        <v>3.7</v>
      </c>
      <c r="L71" s="50">
        <f t="shared" si="3"/>
        <v>14.800000000000002</v>
      </c>
    </row>
    <row r="72" spans="1:20" ht="49.5" customHeight="1">
      <c r="A72" s="28">
        <v>63</v>
      </c>
      <c r="B72" s="29" t="s">
        <v>56</v>
      </c>
      <c r="C72" s="17"/>
      <c r="D72" s="19"/>
      <c r="E72" s="42" t="s">
        <v>24</v>
      </c>
      <c r="F72" s="24"/>
      <c r="G72" s="21"/>
      <c r="H72" s="22"/>
      <c r="I72" s="50">
        <f>SUM(I73:I73)</f>
        <v>0</v>
      </c>
      <c r="J72" s="50">
        <f>SUM(J73:J73)</f>
        <v>0</v>
      </c>
      <c r="K72" s="101">
        <f>SUM(K73:K73)</f>
        <v>0</v>
      </c>
      <c r="L72" s="50">
        <v>0</v>
      </c>
    </row>
    <row r="73" spans="1:20">
      <c r="A73" s="28">
        <v>64</v>
      </c>
      <c r="B73" s="18"/>
      <c r="C73" s="31">
        <v>901</v>
      </c>
      <c r="D73" s="27">
        <v>1003</v>
      </c>
      <c r="E73" s="46" t="s">
        <v>65</v>
      </c>
      <c r="F73" s="24"/>
      <c r="G73" s="21"/>
      <c r="H73" s="22"/>
      <c r="I73" s="78">
        <v>0</v>
      </c>
      <c r="J73" s="78">
        <v>0</v>
      </c>
      <c r="K73" s="100">
        <v>0</v>
      </c>
      <c r="L73" s="78">
        <v>0</v>
      </c>
    </row>
    <row r="74" spans="1:20" ht="44.25" customHeight="1">
      <c r="A74" s="28">
        <v>65</v>
      </c>
      <c r="B74" s="14" t="s">
        <v>83</v>
      </c>
      <c r="C74" s="17">
        <v>901</v>
      </c>
      <c r="D74" s="19">
        <v>405</v>
      </c>
      <c r="E74" s="20" t="s">
        <v>66</v>
      </c>
      <c r="F74" s="24"/>
      <c r="G74" s="21"/>
      <c r="H74" s="22"/>
      <c r="I74" s="50">
        <v>122.3</v>
      </c>
      <c r="J74" s="50">
        <v>122.3</v>
      </c>
      <c r="K74" s="101">
        <v>62.2</v>
      </c>
      <c r="L74" s="50">
        <f t="shared" si="3"/>
        <v>50.85854456255111</v>
      </c>
      <c r="T74" t="s">
        <v>76</v>
      </c>
    </row>
    <row r="75" spans="1:20" ht="52.5" customHeight="1">
      <c r="A75" s="17">
        <v>66</v>
      </c>
      <c r="B75" s="18" t="s">
        <v>82</v>
      </c>
      <c r="C75" s="17">
        <v>901</v>
      </c>
      <c r="D75" s="19">
        <v>113</v>
      </c>
      <c r="E75" s="20" t="s">
        <v>21</v>
      </c>
      <c r="F75" s="20"/>
      <c r="G75" s="21"/>
      <c r="H75" s="22"/>
      <c r="I75" s="50">
        <v>199.5</v>
      </c>
      <c r="J75" s="50">
        <v>199.5</v>
      </c>
      <c r="K75" s="101">
        <v>52.3</v>
      </c>
      <c r="L75" s="50">
        <f t="shared" si="3"/>
        <v>26.215538847117791</v>
      </c>
      <c r="R75" s="9"/>
      <c r="T75" s="8" t="s">
        <v>76</v>
      </c>
    </row>
    <row r="76" spans="1:20" ht="41.25" customHeight="1">
      <c r="A76" s="23">
        <v>67</v>
      </c>
      <c r="B76" s="29" t="s">
        <v>81</v>
      </c>
      <c r="C76" s="55"/>
      <c r="D76" s="56"/>
      <c r="E76" s="57" t="s">
        <v>22</v>
      </c>
      <c r="F76" s="57"/>
      <c r="G76" s="25"/>
      <c r="H76" s="25"/>
      <c r="I76" s="50">
        <f>SUM(I77:I78)</f>
        <v>3118</v>
      </c>
      <c r="J76" s="50">
        <f>SUM(J77:J78)</f>
        <v>3014.3</v>
      </c>
      <c r="K76" s="101">
        <f>SUM(K77:K78)</f>
        <v>1422.7</v>
      </c>
      <c r="L76" s="50">
        <f t="shared" si="3"/>
        <v>47.198354510168194</v>
      </c>
    </row>
    <row r="77" spans="1:20" ht="15" customHeight="1">
      <c r="A77" s="23">
        <v>68</v>
      </c>
      <c r="B77" s="29"/>
      <c r="C77" s="95">
        <v>919</v>
      </c>
      <c r="D77" s="38">
        <v>106</v>
      </c>
      <c r="E77" s="39" t="s">
        <v>22</v>
      </c>
      <c r="F77" s="57"/>
      <c r="G77" s="25"/>
      <c r="H77" s="25"/>
      <c r="I77" s="78">
        <v>3112</v>
      </c>
      <c r="J77" s="78">
        <v>3008.3</v>
      </c>
      <c r="K77" s="100">
        <v>1419.7</v>
      </c>
      <c r="L77" s="78">
        <f>K77/J77*100</f>
        <v>47.192766678855165</v>
      </c>
    </row>
    <row r="78" spans="1:20" ht="15" customHeight="1">
      <c r="A78" s="23">
        <v>69</v>
      </c>
      <c r="B78" s="29"/>
      <c r="C78" s="95">
        <v>919</v>
      </c>
      <c r="D78" s="38">
        <v>113</v>
      </c>
      <c r="E78" s="39" t="s">
        <v>22</v>
      </c>
      <c r="F78" s="57"/>
      <c r="G78" s="25"/>
      <c r="H78" s="25"/>
      <c r="I78" s="78">
        <v>6</v>
      </c>
      <c r="J78" s="78">
        <v>6</v>
      </c>
      <c r="K78" s="100">
        <v>3</v>
      </c>
      <c r="L78" s="78">
        <f>K78/J78*100</f>
        <v>50</v>
      </c>
    </row>
    <row r="79" spans="1:20" ht="66.75" customHeight="1">
      <c r="A79" s="17">
        <v>70</v>
      </c>
      <c r="B79" s="14" t="s">
        <v>87</v>
      </c>
      <c r="C79" s="58">
        <v>901</v>
      </c>
      <c r="D79" s="44">
        <v>412</v>
      </c>
      <c r="E79" s="42" t="s">
        <v>32</v>
      </c>
      <c r="F79" s="47"/>
      <c r="G79" s="48"/>
      <c r="H79" s="49"/>
      <c r="I79" s="50">
        <v>300</v>
      </c>
      <c r="J79" s="50">
        <v>420</v>
      </c>
      <c r="K79" s="101">
        <v>0</v>
      </c>
      <c r="L79" s="50">
        <f t="shared" si="3"/>
        <v>0</v>
      </c>
    </row>
    <row r="80" spans="1:20" ht="45.75" customHeight="1">
      <c r="A80" s="17">
        <v>71</v>
      </c>
      <c r="B80" s="14" t="s">
        <v>99</v>
      </c>
      <c r="C80" s="58"/>
      <c r="D80" s="19"/>
      <c r="E80" s="20" t="s">
        <v>39</v>
      </c>
      <c r="F80" s="47"/>
      <c r="G80" s="48"/>
      <c r="H80" s="49"/>
      <c r="I80" s="50">
        <f>SUM(I81:I81)</f>
        <v>5</v>
      </c>
      <c r="J80" s="50">
        <f>SUM(J81:J81)</f>
        <v>41.1</v>
      </c>
      <c r="K80" s="101">
        <v>9.4</v>
      </c>
      <c r="L80" s="50">
        <f t="shared" si="3"/>
        <v>22.871046228710462</v>
      </c>
    </row>
    <row r="81" spans="1:15" ht="12.75" customHeight="1">
      <c r="A81" s="17">
        <v>72</v>
      </c>
      <c r="B81" s="14"/>
      <c r="C81" s="72">
        <v>901</v>
      </c>
      <c r="D81" s="77">
        <v>707</v>
      </c>
      <c r="E81" s="35" t="s">
        <v>62</v>
      </c>
      <c r="F81" s="74"/>
      <c r="G81" s="75"/>
      <c r="H81" s="75"/>
      <c r="I81" s="78">
        <v>5</v>
      </c>
      <c r="J81" s="78">
        <v>41.1</v>
      </c>
      <c r="K81" s="100">
        <v>9.4</v>
      </c>
      <c r="L81" s="78">
        <f t="shared" ref="L81:L86" si="4">K81/J81*100</f>
        <v>22.871046228710462</v>
      </c>
    </row>
    <row r="82" spans="1:15" ht="66.75" customHeight="1">
      <c r="A82" s="17">
        <v>73</v>
      </c>
      <c r="B82" s="60" t="s">
        <v>90</v>
      </c>
      <c r="C82" s="58">
        <v>901</v>
      </c>
      <c r="D82" s="19">
        <v>501</v>
      </c>
      <c r="E82" s="20" t="s">
        <v>26</v>
      </c>
      <c r="F82" s="47"/>
      <c r="G82" s="48"/>
      <c r="H82" s="49"/>
      <c r="I82" s="50">
        <v>1229</v>
      </c>
      <c r="J82" s="50">
        <v>762.7</v>
      </c>
      <c r="K82" s="101">
        <v>130</v>
      </c>
      <c r="L82" s="50">
        <f t="shared" si="4"/>
        <v>17.044709584371311</v>
      </c>
    </row>
    <row r="83" spans="1:15" ht="75" customHeight="1">
      <c r="A83" s="17">
        <v>74</v>
      </c>
      <c r="B83" s="59" t="s">
        <v>91</v>
      </c>
      <c r="C83" s="58">
        <v>901</v>
      </c>
      <c r="D83" s="19">
        <v>501</v>
      </c>
      <c r="E83" s="20" t="s">
        <v>92</v>
      </c>
      <c r="F83" s="47"/>
      <c r="G83" s="48"/>
      <c r="H83" s="49"/>
      <c r="I83" s="50">
        <v>843.2</v>
      </c>
      <c r="J83" s="109">
        <v>741.9</v>
      </c>
      <c r="K83" s="101">
        <v>0</v>
      </c>
      <c r="L83" s="50">
        <f t="shared" si="4"/>
        <v>0</v>
      </c>
    </row>
    <row r="84" spans="1:15" ht="45.75" customHeight="1">
      <c r="A84" s="17">
        <v>75</v>
      </c>
      <c r="B84" s="14" t="s">
        <v>108</v>
      </c>
      <c r="C84" s="58">
        <v>901</v>
      </c>
      <c r="D84" s="19">
        <v>1004</v>
      </c>
      <c r="E84" s="20" t="s">
        <v>27</v>
      </c>
      <c r="F84" s="47"/>
      <c r="G84" s="48"/>
      <c r="H84" s="49"/>
      <c r="I84" s="50">
        <f>SUM(I85:I85)</f>
        <v>560</v>
      </c>
      <c r="J84" s="50">
        <f>SUM(J85:J85)</f>
        <v>1378.4</v>
      </c>
      <c r="K84" s="101">
        <f>SUM(K85:K85)</f>
        <v>1160.8</v>
      </c>
      <c r="L84" s="50">
        <f t="shared" si="4"/>
        <v>84.213580963435859</v>
      </c>
    </row>
    <row r="85" spans="1:15" ht="14.25" customHeight="1">
      <c r="A85" s="17">
        <v>76</v>
      </c>
      <c r="B85" s="86"/>
      <c r="C85" s="72">
        <v>901</v>
      </c>
      <c r="D85" s="27">
        <v>1004</v>
      </c>
      <c r="E85" s="24" t="s">
        <v>68</v>
      </c>
      <c r="F85" s="87"/>
      <c r="G85" s="88"/>
      <c r="H85" s="89"/>
      <c r="I85" s="78">
        <v>560</v>
      </c>
      <c r="J85" s="78">
        <v>1378.4</v>
      </c>
      <c r="K85" s="100">
        <v>1160.8</v>
      </c>
      <c r="L85" s="78">
        <f t="shared" si="4"/>
        <v>84.213580963435859</v>
      </c>
    </row>
    <row r="86" spans="1:15" ht="42" customHeight="1">
      <c r="A86" s="17">
        <v>77</v>
      </c>
      <c r="B86" s="60" t="s">
        <v>73</v>
      </c>
      <c r="C86" s="58">
        <v>901</v>
      </c>
      <c r="D86" s="19">
        <v>1003</v>
      </c>
      <c r="E86" s="20" t="s">
        <v>29</v>
      </c>
      <c r="F86" s="47"/>
      <c r="G86" s="48"/>
      <c r="H86" s="49"/>
      <c r="I86" s="50">
        <v>5</v>
      </c>
      <c r="J86" s="50">
        <v>5</v>
      </c>
      <c r="K86" s="101">
        <v>0</v>
      </c>
      <c r="L86" s="50">
        <f t="shared" si="4"/>
        <v>0</v>
      </c>
    </row>
    <row r="87" spans="1:15" ht="42" customHeight="1">
      <c r="A87" s="17">
        <v>78</v>
      </c>
      <c r="B87" s="60" t="s">
        <v>88</v>
      </c>
      <c r="C87" s="58">
        <v>901</v>
      </c>
      <c r="D87" s="19">
        <v>412</v>
      </c>
      <c r="E87" s="20" t="s">
        <v>38</v>
      </c>
      <c r="F87" s="47"/>
      <c r="G87" s="48"/>
      <c r="H87" s="49"/>
      <c r="I87" s="50">
        <v>2</v>
      </c>
      <c r="J87" s="50">
        <v>2</v>
      </c>
      <c r="K87" s="101">
        <v>0</v>
      </c>
      <c r="L87" s="50">
        <v>0</v>
      </c>
    </row>
    <row r="88" spans="1:15" ht="54" customHeight="1">
      <c r="A88" s="17">
        <v>79</v>
      </c>
      <c r="B88" s="30" t="s">
        <v>104</v>
      </c>
      <c r="C88" s="58">
        <v>901</v>
      </c>
      <c r="D88" s="51">
        <v>709</v>
      </c>
      <c r="E88" s="20" t="s">
        <v>36</v>
      </c>
      <c r="F88" s="47"/>
      <c r="G88" s="48"/>
      <c r="H88" s="49"/>
      <c r="I88" s="50">
        <v>5</v>
      </c>
      <c r="J88" s="50">
        <v>5</v>
      </c>
      <c r="K88" s="101">
        <v>0</v>
      </c>
      <c r="L88" s="50">
        <v>0</v>
      </c>
    </row>
    <row r="89" spans="1:15" ht="54" customHeight="1">
      <c r="A89" s="17">
        <v>80</v>
      </c>
      <c r="B89" s="70" t="s">
        <v>93</v>
      </c>
      <c r="C89" s="58">
        <v>901</v>
      </c>
      <c r="D89" s="19">
        <v>502</v>
      </c>
      <c r="E89" s="20" t="s">
        <v>37</v>
      </c>
      <c r="F89" s="47"/>
      <c r="G89" s="48"/>
      <c r="H89" s="49"/>
      <c r="I89" s="50">
        <v>28503.7</v>
      </c>
      <c r="J89" s="50">
        <v>16030.8</v>
      </c>
      <c r="K89" s="101">
        <v>1361.3</v>
      </c>
      <c r="L89" s="50">
        <f>K89/J89*100</f>
        <v>8.4917783267210627</v>
      </c>
    </row>
    <row r="90" spans="1:15" ht="54" customHeight="1">
      <c r="A90" s="17">
        <v>81</v>
      </c>
      <c r="B90" s="29" t="s">
        <v>100</v>
      </c>
      <c r="C90" s="58">
        <v>901</v>
      </c>
      <c r="D90" s="19">
        <v>707</v>
      </c>
      <c r="E90" s="20" t="s">
        <v>57</v>
      </c>
      <c r="F90" s="47"/>
      <c r="G90" s="48"/>
      <c r="H90" s="49"/>
      <c r="I90" s="50">
        <v>2.5</v>
      </c>
      <c r="J90" s="50">
        <v>2.5</v>
      </c>
      <c r="K90" s="101">
        <v>0</v>
      </c>
      <c r="L90" s="50">
        <v>0</v>
      </c>
    </row>
    <row r="91" spans="1:15" ht="48" customHeight="1">
      <c r="A91" s="17">
        <v>82</v>
      </c>
      <c r="B91" s="29" t="s">
        <v>96</v>
      </c>
      <c r="C91" s="58">
        <v>901</v>
      </c>
      <c r="D91" s="19">
        <v>603</v>
      </c>
      <c r="E91" s="20" t="s">
        <v>97</v>
      </c>
      <c r="F91" s="47"/>
      <c r="G91" s="48"/>
      <c r="H91" s="49"/>
      <c r="I91" s="50">
        <v>0</v>
      </c>
      <c r="J91" s="50">
        <v>0</v>
      </c>
      <c r="K91" s="101">
        <v>0</v>
      </c>
      <c r="L91" s="50">
        <v>0</v>
      </c>
    </row>
    <row r="92" spans="1:15">
      <c r="A92" s="17">
        <v>83</v>
      </c>
      <c r="B92" s="14" t="s">
        <v>6</v>
      </c>
      <c r="C92" s="31"/>
      <c r="D92" s="31"/>
      <c r="E92" s="31"/>
      <c r="F92" s="31"/>
      <c r="G92" s="61"/>
      <c r="H92" s="31"/>
      <c r="I92" s="102">
        <f>SUM(I8+I11+I17+I18+I21+I26+I27+I28+I29+I33+I34+I37+I38+I45+I46+I47+I48+I62+I63+I66+I71+I72+I74+I75+I76+I79+I80+I82++I83+I84+I86+I87+I88+I89+I90+I91)</f>
        <v>378361.50000000006</v>
      </c>
      <c r="J92" s="102">
        <f>SUM(J8+J11+J17+J18+J21+J26+J27+J28+J29+J33+J34+J37+J38+J45+J46+J47+J48+J62+J63+J66+J71+J72+J74+J75+J76+J79+J80+J82++J83+J84+J86+J87+J88+J89+J90+J91)</f>
        <v>394747.2</v>
      </c>
      <c r="K92" s="102">
        <f>SUM(K8+K11+K17+K18+K21+K26+K27+K28+K29+K33+K34+K37+K38+K45+K46+K47+K48+K62+K63+K66+K71+K72+K74+K75+K76+K79+K80+K82++K83+K84+K86+K87+K88+K89+K90+K91)</f>
        <v>185039.5</v>
      </c>
      <c r="L92" s="80">
        <f>K92/J92*100</f>
        <v>46.875443321700573</v>
      </c>
      <c r="M92" s="71"/>
      <c r="N92" s="76"/>
      <c r="O92" s="3"/>
    </row>
    <row r="93" spans="1:15">
      <c r="A93" s="62"/>
      <c r="B93" s="11"/>
      <c r="C93" s="22"/>
      <c r="D93" s="22"/>
      <c r="E93" s="22"/>
      <c r="F93" s="22"/>
      <c r="G93" s="63"/>
      <c r="H93" s="62"/>
      <c r="I93" s="62"/>
      <c r="J93" s="62"/>
      <c r="K93" s="62"/>
      <c r="L93" s="12"/>
    </row>
    <row r="94" spans="1:15">
      <c r="A94" s="62"/>
      <c r="B94" s="11"/>
      <c r="C94" s="22"/>
      <c r="D94" s="113"/>
      <c r="E94" s="114"/>
      <c r="F94" s="114"/>
      <c r="G94" s="114"/>
      <c r="H94" s="114"/>
      <c r="I94" s="114"/>
      <c r="J94" s="114"/>
      <c r="K94" s="114"/>
      <c r="L94" s="114"/>
    </row>
    <row r="95" spans="1:15" ht="15">
      <c r="A95" s="111" t="s">
        <v>78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1:15" ht="14.25">
      <c r="A96" s="64"/>
      <c r="B96" s="65"/>
      <c r="C96" s="66"/>
      <c r="D96" s="66"/>
      <c r="E96" s="66"/>
      <c r="F96" s="66"/>
      <c r="G96" s="67"/>
      <c r="H96" s="64"/>
      <c r="I96" s="64"/>
      <c r="J96" s="64"/>
      <c r="K96" s="64"/>
      <c r="L96" s="68"/>
      <c r="N96" s="7"/>
    </row>
  </sheetData>
  <autoFilter ref="A7:L92"/>
  <mergeCells count="11">
    <mergeCell ref="A6:P6"/>
    <mergeCell ref="C1:L1"/>
    <mergeCell ref="C2:L2"/>
    <mergeCell ref="C3:L3"/>
    <mergeCell ref="C4:L4"/>
    <mergeCell ref="B5:H5"/>
    <mergeCell ref="R53:T53"/>
    <mergeCell ref="R59:T59"/>
    <mergeCell ref="R68:S68"/>
    <mergeCell ref="A95:L95"/>
    <mergeCell ref="D94:L94"/>
  </mergeCells>
  <pageMargins left="0.9055118110236221" right="0.19685039370078741" top="0.19685039370078741" bottom="0.19685039370078741" header="0.11811023622047245" footer="0.51181102362204722"/>
  <pageSetup paperSize="9" scale="67" fitToHeight="11" orientation="portrait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2023-02-03T10:29:19Z</cp:lastPrinted>
  <dcterms:created xsi:type="dcterms:W3CDTF">1996-10-08T23:32:33Z</dcterms:created>
  <dcterms:modified xsi:type="dcterms:W3CDTF">2023-08-09T09:53:20Z</dcterms:modified>
</cp:coreProperties>
</file>