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Прил.4!$A$8:$N$367</definedName>
    <definedName name="_xlnm.Print_Area" localSheetId="0">Прил.4!$A:$J</definedName>
  </definedNames>
  <calcPr calcId="125725"/>
</workbook>
</file>

<file path=xl/calcChain.xml><?xml version="1.0" encoding="utf-8"?>
<calcChain xmlns="http://schemas.openxmlformats.org/spreadsheetml/2006/main">
  <c r="O366" i="7"/>
  <c r="O367" s="1"/>
  <c r="N366"/>
  <c r="N367" s="1"/>
  <c r="J365"/>
  <c r="J364" s="1"/>
  <c r="J363" s="1"/>
  <c r="J360"/>
  <c r="J359"/>
  <c r="J358" s="1"/>
  <c r="J357" s="1"/>
  <c r="J356" s="1"/>
  <c r="J354"/>
  <c r="J353" s="1"/>
  <c r="J352" s="1"/>
  <c r="J350"/>
  <c r="J349"/>
  <c r="J346"/>
  <c r="J344"/>
  <c r="J343" s="1"/>
  <c r="J342" s="1"/>
  <c r="J341" s="1"/>
  <c r="J339"/>
  <c r="J338" s="1"/>
  <c r="J337" s="1"/>
  <c r="J335"/>
  <c r="J334"/>
  <c r="J333" s="1"/>
  <c r="J331"/>
  <c r="J330" s="1"/>
  <c r="J328"/>
  <c r="J327" s="1"/>
  <c r="J326" s="1"/>
  <c r="J324"/>
  <c r="J323"/>
  <c r="J322" s="1"/>
  <c r="J319"/>
  <c r="J318" s="1"/>
  <c r="J317" s="1"/>
  <c r="J316" s="1"/>
  <c r="J314"/>
  <c r="J313"/>
  <c r="J312" s="1"/>
  <c r="J311" s="1"/>
  <c r="J309"/>
  <c r="J308"/>
  <c r="J305"/>
  <c r="J303"/>
  <c r="J297"/>
  <c r="J294"/>
  <c r="J289"/>
  <c r="J287"/>
  <c r="J286" s="1"/>
  <c r="J283"/>
  <c r="J282" s="1"/>
  <c r="J278"/>
  <c r="J275"/>
  <c r="J272"/>
  <c r="J267"/>
  <c r="J266"/>
  <c r="J265" s="1"/>
  <c r="J264" s="1"/>
  <c r="J261"/>
  <c r="J259"/>
  <c r="J256"/>
  <c r="J254"/>
  <c r="J253"/>
  <c r="J250"/>
  <c r="J249" s="1"/>
  <c r="J248" s="1"/>
  <c r="J247" s="1"/>
  <c r="J246" s="1"/>
  <c r="J244"/>
  <c r="J243"/>
  <c r="J242" s="1"/>
  <c r="J241" s="1"/>
  <c r="J239"/>
  <c r="J237"/>
  <c r="J236" s="1"/>
  <c r="J235" s="1"/>
  <c r="J234" s="1"/>
  <c r="J233" s="1"/>
  <c r="J231"/>
  <c r="J229"/>
  <c r="J227"/>
  <c r="J226"/>
  <c r="J223"/>
  <c r="J222" s="1"/>
  <c r="J219"/>
  <c r="J218" s="1"/>
  <c r="J217" s="1"/>
  <c r="J216" s="1"/>
  <c r="J215" s="1"/>
  <c r="J213"/>
  <c r="J211"/>
  <c r="J207"/>
  <c r="J206" s="1"/>
  <c r="J205" s="1"/>
  <c r="J204" s="1"/>
  <c r="J203" s="1"/>
  <c r="J200"/>
  <c r="J199"/>
  <c r="J198" s="1"/>
  <c r="J197" s="1"/>
  <c r="J196" s="1"/>
  <c r="J194"/>
  <c r="J193"/>
  <c r="J192"/>
  <c r="J191"/>
  <c r="J189"/>
  <c r="J187"/>
  <c r="J184"/>
  <c r="J183"/>
  <c r="J182" s="1"/>
  <c r="J177" s="1"/>
  <c r="J176" s="1"/>
  <c r="J175" s="1"/>
  <c r="J174" s="1"/>
  <c r="J180"/>
  <c r="J178"/>
  <c r="J172"/>
  <c r="J170"/>
  <c r="J168"/>
  <c r="J166"/>
  <c r="J165"/>
  <c r="J163"/>
  <c r="J161"/>
  <c r="J159"/>
  <c r="J156"/>
  <c r="J154"/>
  <c r="J149"/>
  <c r="J147"/>
  <c r="J141"/>
  <c r="J140" s="1"/>
  <c r="J138"/>
  <c r="J137" s="1"/>
  <c r="J135"/>
  <c r="J133"/>
  <c r="J131"/>
  <c r="J130" s="1"/>
  <c r="J129" s="1"/>
  <c r="J125"/>
  <c r="J123"/>
  <c r="J121"/>
  <c r="J115"/>
  <c r="J113"/>
  <c r="J111"/>
  <c r="J109"/>
  <c r="J107"/>
  <c r="J102"/>
  <c r="J100"/>
  <c r="J94"/>
  <c r="J93" s="1"/>
  <c r="J91"/>
  <c r="J89"/>
  <c r="J83"/>
  <c r="J80"/>
  <c r="J78"/>
  <c r="J75"/>
  <c r="J69"/>
  <c r="J68"/>
  <c r="J67" s="1"/>
  <c r="J65"/>
  <c r="J63"/>
  <c r="J62"/>
  <c r="J61" s="1"/>
  <c r="J60" s="1"/>
  <c r="J59" s="1"/>
  <c r="J56"/>
  <c r="J55" s="1"/>
  <c r="J54" s="1"/>
  <c r="J53" s="1"/>
  <c r="J51"/>
  <c r="J48"/>
  <c r="J46"/>
  <c r="J43"/>
  <c r="J42"/>
  <c r="J39"/>
  <c r="J36"/>
  <c r="J34"/>
  <c r="J32"/>
  <c r="J28"/>
  <c r="J27" s="1"/>
  <c r="J26" s="1"/>
  <c r="J23"/>
  <c r="J22"/>
  <c r="J21"/>
  <c r="J19"/>
  <c r="J18"/>
  <c r="J16"/>
  <c r="J15"/>
  <c r="J13"/>
  <c r="J12" s="1"/>
  <c r="J11" s="1"/>
  <c r="I303"/>
  <c r="I172"/>
  <c r="I168"/>
  <c r="I170"/>
  <c r="I287"/>
  <c r="I286" s="1"/>
  <c r="I254"/>
  <c r="K253"/>
  <c r="I28"/>
  <c r="I27"/>
  <c r="I26" s="1"/>
  <c r="I354"/>
  <c r="I353" s="1"/>
  <c r="I352" s="1"/>
  <c r="I339"/>
  <c r="I338"/>
  <c r="I337" s="1"/>
  <c r="I365"/>
  <c r="I364" s="1"/>
  <c r="I363" s="1"/>
  <c r="I125"/>
  <c r="I166"/>
  <c r="I165" s="1"/>
  <c r="I163"/>
  <c r="I161"/>
  <c r="I138"/>
  <c r="I137" s="1"/>
  <c r="I115"/>
  <c r="I83"/>
  <c r="I346"/>
  <c r="I350"/>
  <c r="I349"/>
  <c r="I319"/>
  <c r="I318"/>
  <c r="I317" s="1"/>
  <c r="I316" s="1"/>
  <c r="I314"/>
  <c r="I313"/>
  <c r="I312" s="1"/>
  <c r="I311" s="1"/>
  <c r="I309"/>
  <c r="I308"/>
  <c r="I305"/>
  <c r="I297"/>
  <c r="I294"/>
  <c r="I289"/>
  <c r="I283"/>
  <c r="I282"/>
  <c r="I281" s="1"/>
  <c r="I269" s="1"/>
  <c r="I278"/>
  <c r="I275"/>
  <c r="I272"/>
  <c r="I267"/>
  <c r="I266" s="1"/>
  <c r="I265" s="1"/>
  <c r="I264" s="1"/>
  <c r="I263" s="1"/>
  <c r="I261"/>
  <c r="I259"/>
  <c r="I256"/>
  <c r="I253"/>
  <c r="I250"/>
  <c r="I249" s="1"/>
  <c r="I248" s="1"/>
  <c r="I247" s="1"/>
  <c r="I246" s="1"/>
  <c r="I244"/>
  <c r="I243" s="1"/>
  <c r="I242" s="1"/>
  <c r="I241" s="1"/>
  <c r="I239"/>
  <c r="I237"/>
  <c r="I236"/>
  <c r="I235" s="1"/>
  <c r="I234" s="1"/>
  <c r="I231"/>
  <c r="I229"/>
  <c r="I227"/>
  <c r="I226" s="1"/>
  <c r="I223"/>
  <c r="I222" s="1"/>
  <c r="I219"/>
  <c r="I218" s="1"/>
  <c r="I217" s="1"/>
  <c r="I216" s="1"/>
  <c r="I215" s="1"/>
  <c r="I213"/>
  <c r="I211"/>
  <c r="I207"/>
  <c r="I206" s="1"/>
  <c r="I205" s="1"/>
  <c r="I204" s="1"/>
  <c r="I203" s="1"/>
  <c r="I200"/>
  <c r="I199"/>
  <c r="I198" s="1"/>
  <c r="I197" s="1"/>
  <c r="I196" s="1"/>
  <c r="I194"/>
  <c r="I193" s="1"/>
  <c r="I192" s="1"/>
  <c r="I191" s="1"/>
  <c r="I189"/>
  <c r="I187"/>
  <c r="I184"/>
  <c r="I183"/>
  <c r="I182"/>
  <c r="I180"/>
  <c r="I178"/>
  <c r="I177" s="1"/>
  <c r="I176" s="1"/>
  <c r="I175" s="1"/>
  <c r="I174" s="1"/>
  <c r="I159"/>
  <c r="I156"/>
  <c r="I154"/>
  <c r="I153" s="1"/>
  <c r="I152" s="1"/>
  <c r="I151" s="1"/>
  <c r="I149"/>
  <c r="I147"/>
  <c r="I146"/>
  <c r="I145" s="1"/>
  <c r="I144" s="1"/>
  <c r="I141"/>
  <c r="I140"/>
  <c r="I135"/>
  <c r="I133"/>
  <c r="I131"/>
  <c r="I123"/>
  <c r="I121"/>
  <c r="I113"/>
  <c r="I111"/>
  <c r="I109"/>
  <c r="I107"/>
  <c r="I102"/>
  <c r="I100"/>
  <c r="I94"/>
  <c r="I93" s="1"/>
  <c r="I91"/>
  <c r="I89"/>
  <c r="I80"/>
  <c r="I78"/>
  <c r="I75"/>
  <c r="I69"/>
  <c r="I68"/>
  <c r="I67" s="1"/>
  <c r="I65"/>
  <c r="I63"/>
  <c r="I62"/>
  <c r="I61" s="1"/>
  <c r="I56"/>
  <c r="I55"/>
  <c r="I54" s="1"/>
  <c r="I53" s="1"/>
  <c r="I51"/>
  <c r="I48"/>
  <c r="I46"/>
  <c r="I45"/>
  <c r="I43"/>
  <c r="I42"/>
  <c r="I39" s="1"/>
  <c r="I36"/>
  <c r="I34"/>
  <c r="I32"/>
  <c r="I23"/>
  <c r="I22"/>
  <c r="I21" s="1"/>
  <c r="I19"/>
  <c r="I18" s="1"/>
  <c r="I16"/>
  <c r="I15" s="1"/>
  <c r="I13"/>
  <c r="I360"/>
  <c r="I359"/>
  <c r="I358" s="1"/>
  <c r="I344"/>
  <c r="I324"/>
  <c r="I323"/>
  <c r="I322" s="1"/>
  <c r="I321" s="1"/>
  <c r="I328"/>
  <c r="I327" s="1"/>
  <c r="I326" s="1"/>
  <c r="I331"/>
  <c r="I330"/>
  <c r="I335"/>
  <c r="I334"/>
  <c r="I333" s="1"/>
  <c r="I88"/>
  <c r="I87" s="1"/>
  <c r="I86" s="1"/>
  <c r="I85" s="1"/>
  <c r="I210"/>
  <c r="I293"/>
  <c r="I292"/>
  <c r="I291" s="1"/>
  <c r="I130"/>
  <c r="I129" s="1"/>
  <c r="I128" s="1"/>
  <c r="I127" s="1"/>
  <c r="I120"/>
  <c r="I119" s="1"/>
  <c r="I118" s="1"/>
  <c r="I117" s="1"/>
  <c r="I31"/>
  <c r="I271"/>
  <c r="I270"/>
  <c r="I74"/>
  <c r="I73"/>
  <c r="I72" s="1"/>
  <c r="I99"/>
  <c r="I98" s="1"/>
  <c r="I97" s="1"/>
  <c r="I302"/>
  <c r="I301" s="1"/>
  <c r="I300" s="1"/>
  <c r="J271"/>
  <c r="J270"/>
  <c r="J153"/>
  <c r="J152"/>
  <c r="J151" s="1"/>
  <c r="I106"/>
  <c r="I105" s="1"/>
  <c r="I104" s="1"/>
  <c r="I343"/>
  <c r="I342" s="1"/>
  <c r="I341" s="1"/>
  <c r="J88"/>
  <c r="J87" s="1"/>
  <c r="J86" s="1"/>
  <c r="J85" s="1"/>
  <c r="J99"/>
  <c r="J98" s="1"/>
  <c r="J97" s="1"/>
  <c r="J106"/>
  <c r="J105"/>
  <c r="J104" s="1"/>
  <c r="J293"/>
  <c r="J292" s="1"/>
  <c r="J291" s="1"/>
  <c r="J146"/>
  <c r="J145"/>
  <c r="J144" s="1"/>
  <c r="J120"/>
  <c r="J119" s="1"/>
  <c r="J118" s="1"/>
  <c r="J117" s="1"/>
  <c r="J74"/>
  <c r="J73" s="1"/>
  <c r="J72" s="1"/>
  <c r="J45"/>
  <c r="J31"/>
  <c r="J30" s="1"/>
  <c r="J210"/>
  <c r="J38"/>
  <c r="J302"/>
  <c r="J301" s="1"/>
  <c r="J300" s="1"/>
  <c r="J128" l="1"/>
  <c r="J127" s="1"/>
  <c r="J96" s="1"/>
  <c r="J263"/>
  <c r="J143"/>
  <c r="I96"/>
  <c r="I357"/>
  <c r="I356" s="1"/>
  <c r="I12"/>
  <c r="I11" s="1"/>
  <c r="I38"/>
  <c r="I60"/>
  <c r="I59" s="1"/>
  <c r="I143"/>
  <c r="I202"/>
  <c r="K202" s="1"/>
  <c r="I233"/>
  <c r="J10"/>
  <c r="J25"/>
  <c r="J202"/>
  <c r="J281"/>
  <c r="J269" s="1"/>
  <c r="J321"/>
  <c r="I30"/>
  <c r="I25" s="1"/>
  <c r="J9" l="1"/>
  <c r="J367" s="1"/>
  <c r="J370" s="1"/>
  <c r="L10"/>
  <c r="I10"/>
  <c r="I9" s="1"/>
  <c r="I367" s="1"/>
  <c r="I370" s="1"/>
</calcChain>
</file>

<file path=xl/sharedStrings.xml><?xml version="1.0" encoding="utf-8"?>
<sst xmlns="http://schemas.openxmlformats.org/spreadsheetml/2006/main" count="817" uniqueCount="348">
  <si>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</si>
  <si>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</si>
  <si>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</si>
  <si>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</si>
  <si>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</si>
  <si>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</si>
  <si>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</si>
  <si>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</si>
  <si>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</si>
  <si>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</si>
  <si>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</si>
  <si>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</si>
  <si>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</si>
  <si>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</si>
  <si>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</si>
  <si>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</si>
  <si>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</si>
  <si>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</si>
  <si>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</si>
  <si>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</si>
  <si>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</si>
  <si>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</si>
  <si>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</si>
  <si>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</si>
  <si>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</si>
  <si>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</si>
  <si>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</si>
  <si>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</si>
  <si>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</si>
  <si>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</si>
  <si>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</si>
  <si>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</si>
  <si>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</si>
  <si>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</si>
  <si>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</si>
  <si>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</si>
  <si>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</si>
  <si>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</si>
  <si>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</si>
  <si>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</si>
  <si>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</si>
  <si>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</si>
  <si>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</si>
  <si>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</si>
  <si>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</si>
  <si>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</si>
  <si>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</si>
  <si>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</si>
  <si>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</si>
  <si>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</si>
  <si>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</si>
  <si>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</si>
  <si>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</si>
  <si>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</si>
  <si>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</si>
  <si>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</si>
  <si>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</si>
  <si>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</si>
  <si>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</si>
  <si>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</si>
  <si>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</si>
  <si>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</si>
  <si>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</si>
  <si>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</si>
  <si>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</si>
  <si>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</si>
  <si>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</si>
  <si>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</si>
  <si>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</si>
  <si>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</si>
  <si>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</si>
  <si>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</si>
  <si>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</si>
  <si>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</si>
  <si>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</si>
  <si>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</si>
  <si>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</si>
  <si>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</si>
  <si>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</si>
  <si>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</si>
  <si>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</si>
  <si>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</si>
  <si>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</si>
  <si>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</si>
  <si>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</si>
  <si>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</si>
  <si>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</si>
  <si>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</si>
  <si>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</si>
  <si>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</si>
  <si>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</si>
  <si>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</si>
  <si>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</si>
  <si>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</si>
  <si>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</si>
  <si>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</si>
  <si>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</si>
  <si>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</si>
  <si>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</si>
  <si>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</si>
  <si>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</si>
  <si>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</si>
  <si>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</si>
  <si>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</si>
  <si>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</si>
  <si>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</si>
  <si>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</si>
  <si>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</si>
  <si>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</si>
  <si>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</si>
  <si>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</si>
  <si>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</si>
  <si>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</si>
  <si>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</si>
  <si>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</si>
  <si>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</si>
  <si>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</si>
  <si>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</si>
  <si>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</si>
  <si>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</si>
  <si>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</si>
  <si>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</si>
  <si>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</si>
  <si>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</si>
  <si>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</si>
  <si>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</si>
  <si>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</si>
  <si>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</si>
  <si>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</si>
  <si>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</si>
  <si>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</si>
  <si>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</si>
  <si>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</si>
  <si>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</si>
  <si>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</si>
  <si>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</si>
  <si>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</si>
  <si>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</si>
  <si>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</si>
  <si>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</si>
  <si>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</si>
  <si>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</si>
  <si>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</si>
  <si>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</si>
  <si>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</si>
  <si>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</si>
  <si>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</si>
  <si>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</si>
  <si>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</si>
  <si>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</si>
  <si>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</si>
  <si>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</si>
  <si>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</si>
  <si>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</si>
  <si>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</si>
  <si>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</si>
  <si>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</si>
  <si>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</si>
  <si>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</si>
  <si>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</si>
  <si>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</si>
  <si>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</si>
  <si>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</si>
  <si>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</si>
  <si>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</si>
  <si>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</si>
  <si>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</si>
  <si>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</si>
  <si>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</si>
  <si>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</si>
  <si>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</si>
  <si>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</si>
  <si>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</si>
  <si>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</si>
  <si>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</si>
  <si>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</si>
  <si>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</si>
  <si>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</si>
  <si>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</si>
  <si>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</si>
  <si>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</si>
  <si>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</si>
  <si>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</si>
  <si>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</si>
  <si>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Подпрограмма "Обеспечение пожарной безопасности"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</si>
  <si>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</si>
  <si>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</si>
  <si>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</si>
  <si>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</si>
  <si>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</si>
  <si>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</si>
  <si>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</si>
  <si>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</si>
  <si>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</si>
  <si>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</si>
  <si>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</si>
  <si>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</si>
  <si>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</si>
  <si>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</si>
  <si>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</si>
  <si>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</si>
  <si>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</si>
  <si>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</si>
  <si>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</si>
  <si>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</si>
  <si>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</si>
  <si>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</si>
  <si>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</si>
  <si>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</si>
  <si>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</si>
  <si>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</si>
  <si>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</si>
  <si>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</si>
  <si>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</si>
  <si>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</si>
  <si>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</si>
  <si>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</si>
  <si>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</si>
  <si>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</si>
  <si>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</si>
  <si>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</si>
  <si>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</si>
  <si>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</si>
  <si>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</si>
  <si>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</si>
  <si>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</si>
  <si>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</si>
  <si>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</si>
  <si>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</si>
  <si>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</si>
  <si>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</si>
  <si>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</si>
  <si>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</si>
  <si>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</si>
  <si>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</si>
  <si>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</si>
  <si>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</si>
  <si>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</si>
  <si>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</si>
  <si>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</si>
  <si>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</si>
  <si>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</si>
  <si>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</si>
  <si>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</si>
  <si>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</si>
  <si>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</si>
  <si>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</si>
  <si>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</si>
  <si>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</si>
  <si>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</si>
  <si>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</si>
  <si>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</si>
  <si>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</si>
  <si>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</si>
  <si>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</si>
  <si>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</si>
  <si>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</si>
  <si>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</si>
  <si>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</si>
  <si>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</si>
  <si>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</si>
  <si>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</si>
  <si>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</si>
  <si>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</si>
  <si>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</si>
  <si>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</si>
  <si>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</si>
  <si>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</si>
  <si>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</si>
  <si>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</si>
  <si>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</si>
  <si>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</si>
  <si>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</si>
  <si>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0152390</t>
  </si>
  <si>
    <t>Приобретение коммунальной техники для нужд муниципального образования</t>
  </si>
  <si>
    <t>0152300</t>
  </si>
  <si>
    <t>01523Ж0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</si>
  <si>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</si>
  <si>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</si>
  <si>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</si>
  <si>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</si>
  <si>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</si>
  <si>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</si>
  <si>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</si>
  <si>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</si>
  <si>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</si>
  <si>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</si>
  <si>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</si>
  <si>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</si>
  <si>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</si>
  <si>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</si>
  <si>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</si>
  <si>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</si>
  <si>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</si>
  <si>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</si>
  <si>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</si>
  <si>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</si>
  <si>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</si>
  <si>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</si>
  <si>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</si>
  <si>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</si>
  <si>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</si>
  <si>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</si>
  <si>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</si>
  <si>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01Л2000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</si>
  <si>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</si>
  <si>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</si>
  <si>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</si>
  <si>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</si>
  <si>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</si>
  <si>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</si>
  <si>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</si>
  <si>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</si>
  <si>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</si>
  <si>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</si>
  <si>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</si>
  <si>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</si>
  <si>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</si>
  <si>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</si>
  <si>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</si>
  <si>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</si>
  <si>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</si>
  <si>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</si>
  <si>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</si>
  <si>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</si>
  <si>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Выполнение работ по предотвращению  чрезвычайных ситуаций</t>
  </si>
  <si>
    <t>Другие вопросы в области национальной экономики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</si>
  <si>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</si>
  <si>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</si>
  <si>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</si>
  <si>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</si>
  <si>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</si>
  <si>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</si>
  <si>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</si>
  <si>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Сумма  на 2016 год, тыс. руб.</t>
  </si>
  <si>
    <t>Сумма на 2017 год, тыс. руб.</t>
  </si>
  <si>
    <t xml:space="preserve">Подпрограмма подпрограммы «Устойчивое развитие сельских территорий Махнёвского муниципального образования до 2020 года» 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</si>
  <si>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</si>
  <si>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</si>
  <si>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Ведомственная структура расходов бюджета Махнёвского муниципального образования по главным распорядителям на плановый период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</si>
  <si>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</si>
  <si>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</si>
  <si>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</si>
  <si>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730</t>
  </si>
  <si>
    <t>Капитальный ремонт муниципального имущества, в том числе взносы региональному оператору</t>
  </si>
  <si>
    <t>Приложение № 7</t>
  </si>
  <si>
    <t>Глава муниципального образования                                                                     А.В.Лызлов</t>
  </si>
  <si>
    <t xml:space="preserve">от  02.12.2015         № 33     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</si>
</sst>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00"/>
    <numFmt numFmtId="166" formatCode="#,##0.0"/>
    <numFmt numFmtId="167" formatCode="0.0"/>
    <numFmt numFmtId="168" formatCode="0.0%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7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6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0" borderId="1" xfId="0" applyFont="1" applyBorder="1"/>
    <xf numFmtId="165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0" fillId="2" borderId="2" xfId="0" applyNumberFormat="1" applyFill="1" applyBorder="1" applyAlignment="1"/>
    <xf numFmtId="166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6" fontId="3" fillId="4" borderId="3" xfId="0" applyNumberFormat="1" applyFont="1" applyFill="1" applyBorder="1"/>
    <xf numFmtId="166" fontId="3" fillId="2" borderId="2" xfId="0" applyNumberFormat="1" applyFont="1" applyFill="1" applyBorder="1" applyAlignment="1"/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9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6" fontId="0" fillId="3" borderId="1" xfId="0" applyNumberFormat="1" applyFill="1" applyBorder="1" applyAlignment="1"/>
    <xf numFmtId="166" fontId="3" fillId="0" borderId="1" xfId="0" applyNumberFormat="1" applyFont="1" applyFill="1" applyBorder="1" applyAlignment="1"/>
    <xf numFmtId="166" fontId="10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/>
    <xf numFmtId="0" fontId="11" fillId="4" borderId="0" xfId="0" applyFont="1" applyFill="1"/>
    <xf numFmtId="166" fontId="11" fillId="4" borderId="0" xfId="0" applyNumberFormat="1" applyFont="1" applyFill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167" fontId="12" fillId="0" borderId="0" xfId="0" applyNumberFormat="1" applyFont="1"/>
    <xf numFmtId="2" fontId="13" fillId="0" borderId="0" xfId="0" applyNumberFormat="1" applyFont="1"/>
    <xf numFmtId="0" fontId="12" fillId="0" borderId="0" xfId="0" applyFont="1" applyAlignment="1"/>
    <xf numFmtId="166" fontId="12" fillId="4" borderId="0" xfId="0" applyNumberFormat="1" applyFont="1" applyFill="1"/>
    <xf numFmtId="4" fontId="12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5"/>
  <sheetViews>
    <sheetView tabSelected="1" zoomScale="130" zoomScaleNormal="130" workbookViewId="0">
      <selection activeCell="C4" sqref="C4:I4"/>
    </sheetView>
  </sheetViews>
  <sheetFormatPr defaultRowHeight="12.75"/>
  <cols>
    <col min="1" max="1" width="4.28515625" customWidth="1"/>
    <col min="2" max="2" width="53.42578125" style="88" customWidth="1"/>
    <col min="3" max="3" width="4.5703125" style="50" customWidth="1"/>
    <col min="4" max="4" width="5.5703125" style="53" customWidth="1"/>
    <col min="5" max="5" width="9.28515625" style="53" customWidth="1"/>
    <col min="6" max="6" width="4.85546875" style="53" customWidth="1"/>
    <col min="7" max="7" width="9.5703125" style="29" hidden="1" customWidth="1"/>
    <col min="8" max="8" width="0" hidden="1" customWidth="1"/>
    <col min="9" max="9" width="12.42578125" style="26" customWidth="1"/>
    <col min="10" max="10" width="12" customWidth="1"/>
    <col min="11" max="12" width="10.28515625" customWidth="1"/>
  </cols>
  <sheetData>
    <row r="1" spans="1:13" ht="12.75" customHeight="1">
      <c r="A1" s="13"/>
      <c r="B1" s="75"/>
      <c r="C1" s="110" t="s">
        <v>345</v>
      </c>
      <c r="D1" s="110"/>
      <c r="E1" s="110"/>
      <c r="F1" s="110"/>
      <c r="G1" s="110"/>
      <c r="H1" s="110"/>
      <c r="I1" s="110"/>
    </row>
    <row r="2" spans="1:13" ht="12.75" customHeight="1">
      <c r="A2" s="13"/>
      <c r="B2" s="75"/>
      <c r="C2" s="110" t="s">
        <v>38</v>
      </c>
      <c r="D2" s="110"/>
      <c r="E2" s="110"/>
      <c r="F2" s="110"/>
      <c r="G2" s="110"/>
      <c r="H2" s="110"/>
      <c r="I2" s="110"/>
    </row>
    <row r="3" spans="1:13" ht="12.75" customHeight="1">
      <c r="A3" s="13"/>
      <c r="C3" s="110" t="s">
        <v>67</v>
      </c>
      <c r="D3" s="110"/>
      <c r="E3" s="110"/>
      <c r="F3" s="110"/>
      <c r="G3" s="110"/>
      <c r="H3" s="110"/>
      <c r="I3" s="110"/>
    </row>
    <row r="4" spans="1:13" ht="12.75" customHeight="1">
      <c r="A4" s="13"/>
      <c r="B4" s="75"/>
      <c r="C4" s="110" t="s">
        <v>347</v>
      </c>
      <c r="D4" s="110"/>
      <c r="E4" s="110"/>
      <c r="F4" s="110"/>
      <c r="G4" s="110"/>
      <c r="H4" s="110"/>
      <c r="I4" s="110"/>
    </row>
    <row r="5" spans="1:13">
      <c r="A5" s="13"/>
      <c r="B5" s="76"/>
      <c r="C5" s="74"/>
      <c r="D5" s="74"/>
      <c r="E5" s="74"/>
      <c r="F5" s="74"/>
      <c r="G5" s="74"/>
      <c r="H5" s="74"/>
    </row>
    <row r="6" spans="1:13" ht="38.25" customHeight="1">
      <c r="A6" s="113" t="s">
        <v>339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3" ht="89.25">
      <c r="A7" s="6" t="s">
        <v>0</v>
      </c>
      <c r="B7" s="77" t="s">
        <v>323</v>
      </c>
      <c r="C7" s="6" t="s">
        <v>59</v>
      </c>
      <c r="D7" s="6" t="s">
        <v>1</v>
      </c>
      <c r="E7" s="6" t="s">
        <v>2</v>
      </c>
      <c r="F7" s="6" t="s">
        <v>3</v>
      </c>
      <c r="G7" s="27" t="s">
        <v>60</v>
      </c>
      <c r="H7" s="28" t="s">
        <v>60</v>
      </c>
      <c r="I7" s="77" t="s">
        <v>334</v>
      </c>
      <c r="J7" s="77" t="s">
        <v>335</v>
      </c>
    </row>
    <row r="8" spans="1:13">
      <c r="A8" s="31"/>
      <c r="B8" s="77"/>
      <c r="C8" s="45"/>
      <c r="D8" s="31"/>
      <c r="E8" s="31"/>
      <c r="F8" s="31"/>
      <c r="G8" s="30"/>
      <c r="H8" s="28"/>
      <c r="I8" s="30"/>
      <c r="J8" s="30"/>
    </row>
    <row r="9" spans="1:13" ht="31.5">
      <c r="A9" s="35">
        <v>1</v>
      </c>
      <c r="B9" s="78" t="s">
        <v>64</v>
      </c>
      <c r="C9" s="46">
        <v>901</v>
      </c>
      <c r="D9" s="51"/>
      <c r="E9" s="51"/>
      <c r="F9" s="51"/>
      <c r="G9" s="34"/>
      <c r="H9" s="33"/>
      <c r="I9" s="39">
        <f>I10+I53+I59+I96+I143+I196+I202+I246+I263+I300+I311+I316</f>
        <v>226987.39999999997</v>
      </c>
      <c r="J9" s="39">
        <f>J10+J53+J59+J96+J143+J196+J202+J246+J263+J300+J311+J316</f>
        <v>230094.40000000002</v>
      </c>
      <c r="L9" s="59"/>
    </row>
    <row r="10" spans="1:13" ht="15.75">
      <c r="A10" s="35">
        <v>2</v>
      </c>
      <c r="B10" s="78" t="s">
        <v>4</v>
      </c>
      <c r="C10" s="47">
        <v>901</v>
      </c>
      <c r="D10" s="32">
        <v>100</v>
      </c>
      <c r="E10" s="52"/>
      <c r="F10" s="52"/>
      <c r="G10" s="40"/>
      <c r="H10" s="12"/>
      <c r="I10" s="41">
        <f>I11+I21+I25</f>
        <v>27589.200000000001</v>
      </c>
      <c r="J10" s="41">
        <f>J11+J21+J25</f>
        <v>27438.3</v>
      </c>
      <c r="L10" s="59">
        <f>J10-K10</f>
        <v>27438.3</v>
      </c>
    </row>
    <row r="11" spans="1:13" ht="38.25">
      <c r="A11" s="35">
        <v>3</v>
      </c>
      <c r="B11" s="77" t="s">
        <v>34</v>
      </c>
      <c r="C11" s="47">
        <v>901</v>
      </c>
      <c r="D11" s="1">
        <v>104</v>
      </c>
      <c r="E11" s="2"/>
      <c r="F11" s="2"/>
      <c r="I11" s="16">
        <f>I12</f>
        <v>13528</v>
      </c>
      <c r="J11" s="16">
        <f>J12</f>
        <v>13528</v>
      </c>
      <c r="M11" s="57"/>
    </row>
    <row r="12" spans="1:13">
      <c r="A12" s="35">
        <v>4</v>
      </c>
      <c r="B12" s="77" t="s">
        <v>81</v>
      </c>
      <c r="C12" s="47">
        <v>901</v>
      </c>
      <c r="D12" s="1">
        <v>104</v>
      </c>
      <c r="E12" s="2" t="s">
        <v>77</v>
      </c>
      <c r="F12" s="2"/>
      <c r="I12" s="16">
        <f>I13+I15+I18</f>
        <v>13528</v>
      </c>
      <c r="J12" s="16">
        <f>J13+J15+J18</f>
        <v>13528</v>
      </c>
    </row>
    <row r="13" spans="1:13" ht="25.5">
      <c r="A13" s="35">
        <v>5</v>
      </c>
      <c r="B13" s="77" t="s">
        <v>82</v>
      </c>
      <c r="C13" s="47">
        <v>901</v>
      </c>
      <c r="D13" s="1">
        <v>104</v>
      </c>
      <c r="E13" s="2" t="s">
        <v>78</v>
      </c>
      <c r="F13" s="2"/>
      <c r="I13" s="16">
        <f>I14</f>
        <v>10504</v>
      </c>
      <c r="J13" s="16">
        <f>J14</f>
        <v>10504</v>
      </c>
      <c r="M13" s="58"/>
    </row>
    <row r="14" spans="1:13" ht="25.5">
      <c r="A14" s="35">
        <v>6</v>
      </c>
      <c r="B14" s="79" t="s">
        <v>83</v>
      </c>
      <c r="C14" s="48">
        <v>901</v>
      </c>
      <c r="D14" s="3">
        <v>104</v>
      </c>
      <c r="E14" s="4" t="s">
        <v>78</v>
      </c>
      <c r="F14" s="4" t="s">
        <v>50</v>
      </c>
      <c r="I14" s="17">
        <v>10504</v>
      </c>
      <c r="J14" s="17">
        <v>10504</v>
      </c>
    </row>
    <row r="15" spans="1:13">
      <c r="A15" s="35">
        <v>7</v>
      </c>
      <c r="B15" s="77" t="s">
        <v>81</v>
      </c>
      <c r="C15" s="47">
        <v>901</v>
      </c>
      <c r="D15" s="1">
        <v>104</v>
      </c>
      <c r="E15" s="2" t="s">
        <v>77</v>
      </c>
      <c r="F15" s="2"/>
      <c r="I15" s="16">
        <f>I16</f>
        <v>737</v>
      </c>
      <c r="J15" s="16">
        <f>J16</f>
        <v>737</v>
      </c>
    </row>
    <row r="16" spans="1:13" ht="25.5">
      <c r="A16" s="35">
        <v>8</v>
      </c>
      <c r="B16" s="77" t="s">
        <v>37</v>
      </c>
      <c r="C16" s="47">
        <v>901</v>
      </c>
      <c r="D16" s="1">
        <v>104</v>
      </c>
      <c r="E16" s="2" t="s">
        <v>79</v>
      </c>
      <c r="F16" s="2"/>
      <c r="I16" s="16">
        <f>I17</f>
        <v>737</v>
      </c>
      <c r="J16" s="16">
        <f>J17</f>
        <v>737</v>
      </c>
    </row>
    <row r="17" spans="1:10" ht="25.5">
      <c r="A17" s="35">
        <v>9</v>
      </c>
      <c r="B17" s="79" t="s">
        <v>84</v>
      </c>
      <c r="C17" s="48">
        <v>901</v>
      </c>
      <c r="D17" s="3">
        <v>104</v>
      </c>
      <c r="E17" s="4" t="s">
        <v>79</v>
      </c>
      <c r="F17" s="4" t="s">
        <v>50</v>
      </c>
      <c r="I17" s="17">
        <v>737</v>
      </c>
      <c r="J17" s="17">
        <v>737</v>
      </c>
    </row>
    <row r="18" spans="1:10">
      <c r="A18" s="35">
        <v>10</v>
      </c>
      <c r="B18" s="77" t="s">
        <v>81</v>
      </c>
      <c r="C18" s="47">
        <v>901</v>
      </c>
      <c r="D18" s="1">
        <v>104</v>
      </c>
      <c r="E18" s="2" t="s">
        <v>77</v>
      </c>
      <c r="F18" s="4"/>
      <c r="I18" s="16">
        <f>I19</f>
        <v>2287</v>
      </c>
      <c r="J18" s="16">
        <f>J19</f>
        <v>2287</v>
      </c>
    </row>
    <row r="19" spans="1:10" ht="25.5">
      <c r="A19" s="35">
        <v>11</v>
      </c>
      <c r="B19" s="77" t="s">
        <v>85</v>
      </c>
      <c r="C19" s="47">
        <v>901</v>
      </c>
      <c r="D19" s="1">
        <v>104</v>
      </c>
      <c r="E19" s="2" t="s">
        <v>80</v>
      </c>
      <c r="F19" s="2"/>
      <c r="I19" s="16">
        <f>I20</f>
        <v>2287</v>
      </c>
      <c r="J19" s="16">
        <f>J20</f>
        <v>2287</v>
      </c>
    </row>
    <row r="20" spans="1:10" ht="13.5" customHeight="1">
      <c r="A20" s="35">
        <v>12</v>
      </c>
      <c r="B20" s="79" t="s">
        <v>86</v>
      </c>
      <c r="C20" s="48">
        <v>901</v>
      </c>
      <c r="D20" s="3">
        <v>104</v>
      </c>
      <c r="E20" s="4" t="s">
        <v>79</v>
      </c>
      <c r="F20" s="4" t="s">
        <v>50</v>
      </c>
      <c r="I20" s="17">
        <v>2287</v>
      </c>
      <c r="J20" s="17">
        <v>2287</v>
      </c>
    </row>
    <row r="21" spans="1:10">
      <c r="A21" s="35">
        <v>16</v>
      </c>
      <c r="B21" s="77" t="s">
        <v>6</v>
      </c>
      <c r="C21" s="47">
        <v>901</v>
      </c>
      <c r="D21" s="1">
        <v>111</v>
      </c>
      <c r="E21" s="2"/>
      <c r="F21" s="2"/>
      <c r="I21" s="16">
        <f t="shared" ref="I21:J23" si="0">I22</f>
        <v>150</v>
      </c>
      <c r="J21" s="16">
        <f t="shared" si="0"/>
        <v>150</v>
      </c>
    </row>
    <row r="22" spans="1:10">
      <c r="A22" s="35">
        <v>17</v>
      </c>
      <c r="B22" s="77" t="s">
        <v>81</v>
      </c>
      <c r="C22" s="47">
        <v>901</v>
      </c>
      <c r="D22" s="1">
        <v>111</v>
      </c>
      <c r="E22" s="2" t="s">
        <v>77</v>
      </c>
      <c r="F22" s="2"/>
      <c r="I22" s="16">
        <f t="shared" si="0"/>
        <v>150</v>
      </c>
      <c r="J22" s="16">
        <f t="shared" si="0"/>
        <v>150</v>
      </c>
    </row>
    <row r="23" spans="1:10">
      <c r="A23" s="35">
        <v>18</v>
      </c>
      <c r="B23" s="77" t="s">
        <v>7</v>
      </c>
      <c r="C23" s="47">
        <v>901</v>
      </c>
      <c r="D23" s="1">
        <v>111</v>
      </c>
      <c r="E23" s="2" t="s">
        <v>87</v>
      </c>
      <c r="F23" s="2"/>
      <c r="I23" s="16">
        <f t="shared" si="0"/>
        <v>150</v>
      </c>
      <c r="J23" s="16">
        <f t="shared" si="0"/>
        <v>150</v>
      </c>
    </row>
    <row r="24" spans="1:10">
      <c r="A24" s="35">
        <v>19</v>
      </c>
      <c r="B24" s="79" t="s">
        <v>53</v>
      </c>
      <c r="C24" s="48">
        <v>901</v>
      </c>
      <c r="D24" s="3">
        <v>111</v>
      </c>
      <c r="E24" s="4" t="s">
        <v>87</v>
      </c>
      <c r="F24" s="4" t="s">
        <v>52</v>
      </c>
      <c r="I24" s="17">
        <v>150</v>
      </c>
      <c r="J24" s="17">
        <v>150</v>
      </c>
    </row>
    <row r="25" spans="1:10">
      <c r="A25" s="35">
        <v>20</v>
      </c>
      <c r="B25" s="77" t="s">
        <v>27</v>
      </c>
      <c r="C25" s="47">
        <v>901</v>
      </c>
      <c r="D25" s="1">
        <v>113</v>
      </c>
      <c r="E25" s="2"/>
      <c r="F25" s="2"/>
      <c r="I25" s="16">
        <f>I26+I30</f>
        <v>13911.2</v>
      </c>
      <c r="J25" s="16">
        <f>J26+J30</f>
        <v>13760.3</v>
      </c>
    </row>
    <row r="26" spans="1:10" ht="39.75" customHeight="1">
      <c r="A26" s="35">
        <v>21</v>
      </c>
      <c r="B26" s="80" t="s">
        <v>290</v>
      </c>
      <c r="C26" s="47">
        <v>901</v>
      </c>
      <c r="D26" s="1">
        <v>113</v>
      </c>
      <c r="E26" s="2" t="s">
        <v>283</v>
      </c>
      <c r="F26" s="2"/>
      <c r="I26" s="16">
        <f t="shared" ref="I26:J28" si="1">I27</f>
        <v>80</v>
      </c>
      <c r="J26" s="16">
        <f t="shared" si="1"/>
        <v>60</v>
      </c>
    </row>
    <row r="27" spans="1:10" ht="43.5" customHeight="1">
      <c r="A27" s="35">
        <v>22</v>
      </c>
      <c r="B27" s="80" t="s">
        <v>171</v>
      </c>
      <c r="C27" s="47">
        <v>901</v>
      </c>
      <c r="D27" s="1">
        <v>113</v>
      </c>
      <c r="E27" s="2" t="s">
        <v>288</v>
      </c>
      <c r="F27" s="2"/>
      <c r="I27" s="16">
        <f t="shared" si="1"/>
        <v>80</v>
      </c>
      <c r="J27" s="16">
        <f t="shared" si="1"/>
        <v>60</v>
      </c>
    </row>
    <row r="28" spans="1:10" ht="27" customHeight="1">
      <c r="A28" s="35">
        <v>23</v>
      </c>
      <c r="B28" s="77" t="s">
        <v>291</v>
      </c>
      <c r="C28" s="47">
        <v>901</v>
      </c>
      <c r="D28" s="1">
        <v>113</v>
      </c>
      <c r="E28" s="2" t="s">
        <v>288</v>
      </c>
      <c r="F28" s="2"/>
      <c r="I28" s="16">
        <f t="shared" si="1"/>
        <v>80</v>
      </c>
      <c r="J28" s="16">
        <f t="shared" si="1"/>
        <v>60</v>
      </c>
    </row>
    <row r="29" spans="1:10" s="56" customFormat="1" ht="32.25" customHeight="1">
      <c r="A29" s="35">
        <v>24</v>
      </c>
      <c r="B29" s="79" t="s">
        <v>167</v>
      </c>
      <c r="C29" s="48">
        <v>901</v>
      </c>
      <c r="D29" s="3">
        <v>113</v>
      </c>
      <c r="E29" s="4" t="s">
        <v>288</v>
      </c>
      <c r="F29" s="4" t="s">
        <v>91</v>
      </c>
      <c r="G29" s="55"/>
      <c r="I29" s="64">
        <v>80</v>
      </c>
      <c r="J29" s="64">
        <v>60</v>
      </c>
    </row>
    <row r="30" spans="1:10" ht="25.5">
      <c r="A30" s="35">
        <v>25</v>
      </c>
      <c r="B30" s="77" t="s">
        <v>164</v>
      </c>
      <c r="C30" s="47">
        <v>901</v>
      </c>
      <c r="D30" s="1">
        <v>113</v>
      </c>
      <c r="E30" s="2" t="s">
        <v>88</v>
      </c>
      <c r="F30" s="2"/>
      <c r="I30" s="16">
        <f>I31+I38</f>
        <v>13831.2</v>
      </c>
      <c r="J30" s="16">
        <f>J31+J38</f>
        <v>13700.3</v>
      </c>
    </row>
    <row r="31" spans="1:10" ht="38.25">
      <c r="A31" s="35">
        <v>26</v>
      </c>
      <c r="B31" s="80" t="s">
        <v>165</v>
      </c>
      <c r="C31" s="47">
        <v>901</v>
      </c>
      <c r="D31" s="1">
        <v>113</v>
      </c>
      <c r="E31" s="2" t="s">
        <v>89</v>
      </c>
      <c r="F31" s="2"/>
      <c r="I31" s="16">
        <f>I32+I34+I36</f>
        <v>250</v>
      </c>
      <c r="J31" s="16">
        <f>J32+J34+J36</f>
        <v>220</v>
      </c>
    </row>
    <row r="32" spans="1:10" ht="25.5">
      <c r="A32" s="35">
        <v>27</v>
      </c>
      <c r="B32" s="80" t="s">
        <v>166</v>
      </c>
      <c r="C32" s="47">
        <v>901</v>
      </c>
      <c r="D32" s="1">
        <v>113</v>
      </c>
      <c r="E32" s="2" t="s">
        <v>90</v>
      </c>
      <c r="F32" s="2"/>
      <c r="I32" s="16">
        <f>I33</f>
        <v>70</v>
      </c>
      <c r="J32" s="16">
        <f>J33</f>
        <v>70</v>
      </c>
    </row>
    <row r="33" spans="1:12" ht="25.5">
      <c r="A33" s="35">
        <v>28</v>
      </c>
      <c r="B33" s="81" t="s">
        <v>167</v>
      </c>
      <c r="C33" s="48">
        <v>901</v>
      </c>
      <c r="D33" s="3">
        <v>113</v>
      </c>
      <c r="E33" s="4" t="s">
        <v>90</v>
      </c>
      <c r="F33" s="4" t="s">
        <v>91</v>
      </c>
      <c r="I33" s="18">
        <v>70</v>
      </c>
      <c r="J33" s="18">
        <v>70</v>
      </c>
    </row>
    <row r="34" spans="1:12">
      <c r="A34" s="35">
        <v>29</v>
      </c>
      <c r="B34" s="80" t="s">
        <v>168</v>
      </c>
      <c r="C34" s="47">
        <v>901</v>
      </c>
      <c r="D34" s="1">
        <v>113</v>
      </c>
      <c r="E34" s="2" t="s">
        <v>92</v>
      </c>
      <c r="F34" s="2"/>
      <c r="I34" s="16">
        <f>I35</f>
        <v>80</v>
      </c>
      <c r="J34" s="16">
        <f>J35</f>
        <v>80</v>
      </c>
    </row>
    <row r="35" spans="1:12" ht="25.5">
      <c r="A35" s="35">
        <v>30</v>
      </c>
      <c r="B35" s="81" t="s">
        <v>167</v>
      </c>
      <c r="C35" s="60">
        <v>901</v>
      </c>
      <c r="D35" s="3">
        <v>113</v>
      </c>
      <c r="E35" s="4" t="s">
        <v>92</v>
      </c>
      <c r="F35" s="4" t="s">
        <v>91</v>
      </c>
      <c r="G35" s="61"/>
      <c r="H35" s="26"/>
      <c r="I35" s="64">
        <v>80</v>
      </c>
      <c r="J35" s="64">
        <v>80</v>
      </c>
      <c r="L35" s="59"/>
    </row>
    <row r="36" spans="1:12" ht="38.25">
      <c r="A36" s="35">
        <v>31</v>
      </c>
      <c r="B36" s="77" t="s">
        <v>169</v>
      </c>
      <c r="C36" s="69">
        <v>901</v>
      </c>
      <c r="D36" s="1">
        <v>113</v>
      </c>
      <c r="E36" s="2" t="s">
        <v>93</v>
      </c>
      <c r="F36" s="4"/>
      <c r="G36" s="61"/>
      <c r="H36" s="26"/>
      <c r="I36" s="16">
        <f>I37</f>
        <v>100</v>
      </c>
      <c r="J36" s="16">
        <f>J37</f>
        <v>70</v>
      </c>
      <c r="K36" s="56"/>
    </row>
    <row r="37" spans="1:12" ht="25.5">
      <c r="A37" s="35">
        <v>32</v>
      </c>
      <c r="B37" s="81" t="s">
        <v>167</v>
      </c>
      <c r="C37" s="60">
        <v>901</v>
      </c>
      <c r="D37" s="3">
        <v>113</v>
      </c>
      <c r="E37" s="4" t="s">
        <v>93</v>
      </c>
      <c r="F37" s="4" t="s">
        <v>91</v>
      </c>
      <c r="G37" s="61"/>
      <c r="H37" s="26"/>
      <c r="I37" s="18">
        <v>100</v>
      </c>
      <c r="J37" s="18">
        <v>70</v>
      </c>
      <c r="K37" s="56"/>
      <c r="L37" s="56"/>
    </row>
    <row r="38" spans="1:12">
      <c r="A38" s="35">
        <v>33</v>
      </c>
      <c r="B38" s="77" t="s">
        <v>170</v>
      </c>
      <c r="C38" s="69">
        <v>901</v>
      </c>
      <c r="D38" s="1">
        <v>113</v>
      </c>
      <c r="E38" s="2" t="s">
        <v>94</v>
      </c>
      <c r="F38" s="4"/>
      <c r="G38" s="61"/>
      <c r="H38" s="26"/>
      <c r="I38" s="16">
        <f>+I45+I51+I43+I39</f>
        <v>13581.2</v>
      </c>
      <c r="J38" s="16">
        <f>+J45+J51+J43+J39</f>
        <v>13480.3</v>
      </c>
    </row>
    <row r="39" spans="1:12" ht="25.5">
      <c r="A39" s="35">
        <v>34</v>
      </c>
      <c r="B39" s="80" t="s">
        <v>172</v>
      </c>
      <c r="C39" s="47">
        <v>901</v>
      </c>
      <c r="D39" s="1">
        <v>113</v>
      </c>
      <c r="E39" s="2" t="s">
        <v>95</v>
      </c>
      <c r="F39" s="2"/>
      <c r="I39" s="16">
        <f>I40+I41+I42</f>
        <v>13350</v>
      </c>
      <c r="J39" s="16">
        <f>J40+J41+J42</f>
        <v>13250</v>
      </c>
    </row>
    <row r="40" spans="1:12">
      <c r="A40" s="35">
        <v>35</v>
      </c>
      <c r="B40" s="81" t="s">
        <v>173</v>
      </c>
      <c r="C40" s="48">
        <v>901</v>
      </c>
      <c r="D40" s="3">
        <v>113</v>
      </c>
      <c r="E40" s="4" t="s">
        <v>95</v>
      </c>
      <c r="F40" s="4" t="s">
        <v>44</v>
      </c>
      <c r="I40" s="18">
        <v>9750</v>
      </c>
      <c r="J40" s="18">
        <v>9650</v>
      </c>
    </row>
    <row r="41" spans="1:12" ht="25.5">
      <c r="A41" s="35">
        <v>36</v>
      </c>
      <c r="B41" s="81" t="s">
        <v>167</v>
      </c>
      <c r="C41" s="48">
        <v>901</v>
      </c>
      <c r="D41" s="3">
        <v>113</v>
      </c>
      <c r="E41" s="4" t="s">
        <v>95</v>
      </c>
      <c r="F41" s="4" t="s">
        <v>91</v>
      </c>
      <c r="I41" s="18">
        <v>3600</v>
      </c>
      <c r="J41" s="18">
        <v>3600</v>
      </c>
    </row>
    <row r="42" spans="1:12">
      <c r="A42" s="35">
        <v>37</v>
      </c>
      <c r="B42" s="81" t="s">
        <v>174</v>
      </c>
      <c r="C42" s="48">
        <v>901</v>
      </c>
      <c r="D42" s="3">
        <v>113</v>
      </c>
      <c r="E42" s="4" t="s">
        <v>95</v>
      </c>
      <c r="F42" s="4" t="s">
        <v>58</v>
      </c>
      <c r="I42" s="18">
        <f>1114.1-1114.1</f>
        <v>0</v>
      </c>
      <c r="J42" s="18">
        <f>1114.1-1114.1</f>
        <v>0</v>
      </c>
    </row>
    <row r="43" spans="1:12" ht="38.25">
      <c r="A43" s="35">
        <v>38</v>
      </c>
      <c r="B43" s="82" t="s">
        <v>175</v>
      </c>
      <c r="C43" s="47">
        <v>901</v>
      </c>
      <c r="D43" s="1">
        <v>113</v>
      </c>
      <c r="E43" s="2" t="s">
        <v>96</v>
      </c>
      <c r="F43" s="2"/>
      <c r="I43" s="16">
        <f>I44</f>
        <v>80</v>
      </c>
      <c r="J43" s="16">
        <f>J44</f>
        <v>80</v>
      </c>
    </row>
    <row r="44" spans="1:12" ht="25.5">
      <c r="A44" s="35">
        <v>39</v>
      </c>
      <c r="B44" s="81" t="s">
        <v>167</v>
      </c>
      <c r="C44" s="48">
        <v>901</v>
      </c>
      <c r="D44" s="3">
        <v>113</v>
      </c>
      <c r="E44" s="4" t="s">
        <v>96</v>
      </c>
      <c r="F44" s="4" t="s">
        <v>91</v>
      </c>
      <c r="I44" s="18">
        <v>80</v>
      </c>
      <c r="J44" s="18">
        <v>80</v>
      </c>
    </row>
    <row r="45" spans="1:12" ht="38.25">
      <c r="A45" s="35">
        <v>40</v>
      </c>
      <c r="B45" s="80" t="s">
        <v>176</v>
      </c>
      <c r="C45" s="47">
        <v>901</v>
      </c>
      <c r="D45" s="1">
        <v>113</v>
      </c>
      <c r="E45" s="2" t="s">
        <v>97</v>
      </c>
      <c r="F45" s="4"/>
      <c r="I45" s="16">
        <f>I46+I48</f>
        <v>96.199999999999989</v>
      </c>
      <c r="J45" s="16">
        <f>J46+J48</f>
        <v>100.3</v>
      </c>
    </row>
    <row r="46" spans="1:12" ht="63.75">
      <c r="A46" s="35">
        <v>41</v>
      </c>
      <c r="B46" s="80" t="s">
        <v>177</v>
      </c>
      <c r="C46" s="47">
        <v>901</v>
      </c>
      <c r="D46" s="1">
        <v>113</v>
      </c>
      <c r="E46" s="2" t="s">
        <v>98</v>
      </c>
      <c r="F46" s="4"/>
      <c r="I46" s="21">
        <f>I47</f>
        <v>0.1</v>
      </c>
      <c r="J46" s="21">
        <f>J47</f>
        <v>0.1</v>
      </c>
    </row>
    <row r="47" spans="1:12" ht="25.5">
      <c r="A47" s="35">
        <v>42</v>
      </c>
      <c r="B47" s="81" t="s">
        <v>167</v>
      </c>
      <c r="C47" s="48">
        <v>901</v>
      </c>
      <c r="D47" s="3">
        <v>113</v>
      </c>
      <c r="E47" s="4" t="s">
        <v>98</v>
      </c>
      <c r="F47" s="4" t="s">
        <v>91</v>
      </c>
      <c r="I47" s="65">
        <v>0.1</v>
      </c>
      <c r="J47" s="65">
        <v>0.1</v>
      </c>
    </row>
    <row r="48" spans="1:12" ht="25.5">
      <c r="A48" s="35">
        <v>43</v>
      </c>
      <c r="B48" s="80" t="s">
        <v>178</v>
      </c>
      <c r="C48" s="47">
        <v>901</v>
      </c>
      <c r="D48" s="1">
        <v>113</v>
      </c>
      <c r="E48" s="2" t="s">
        <v>99</v>
      </c>
      <c r="F48" s="4"/>
      <c r="I48" s="21">
        <f>I49+I50</f>
        <v>96.1</v>
      </c>
      <c r="J48" s="21">
        <f>J49+J50</f>
        <v>100.2</v>
      </c>
    </row>
    <row r="49" spans="1:10">
      <c r="A49" s="35">
        <v>44</v>
      </c>
      <c r="B49" s="79" t="s">
        <v>86</v>
      </c>
      <c r="C49" s="48">
        <v>901</v>
      </c>
      <c r="D49" s="3">
        <v>113</v>
      </c>
      <c r="E49" s="4" t="s">
        <v>99</v>
      </c>
      <c r="F49" s="4" t="s">
        <v>50</v>
      </c>
      <c r="I49" s="65">
        <v>43.6</v>
      </c>
      <c r="J49" s="65">
        <v>50</v>
      </c>
    </row>
    <row r="50" spans="1:10" ht="25.5">
      <c r="A50" s="35">
        <v>45</v>
      </c>
      <c r="B50" s="81" t="s">
        <v>167</v>
      </c>
      <c r="C50" s="48">
        <v>901</v>
      </c>
      <c r="D50" s="3">
        <v>113</v>
      </c>
      <c r="E50" s="4" t="s">
        <v>99</v>
      </c>
      <c r="F50" s="4" t="s">
        <v>91</v>
      </c>
      <c r="I50" s="65">
        <v>52.5</v>
      </c>
      <c r="J50" s="65">
        <v>50.2</v>
      </c>
    </row>
    <row r="51" spans="1:10">
      <c r="A51" s="35">
        <v>46</v>
      </c>
      <c r="B51" s="80" t="s">
        <v>179</v>
      </c>
      <c r="C51" s="47">
        <v>901</v>
      </c>
      <c r="D51" s="1">
        <v>113</v>
      </c>
      <c r="E51" s="2" t="s">
        <v>100</v>
      </c>
      <c r="F51" s="4"/>
      <c r="I51" s="16">
        <f>I52</f>
        <v>55</v>
      </c>
      <c r="J51" s="16">
        <f>J52</f>
        <v>50</v>
      </c>
    </row>
    <row r="52" spans="1:10" ht="25.5">
      <c r="A52" s="35">
        <v>47</v>
      </c>
      <c r="B52" s="81" t="s">
        <v>167</v>
      </c>
      <c r="C52" s="48">
        <v>901</v>
      </c>
      <c r="D52" s="3">
        <v>113</v>
      </c>
      <c r="E52" s="4" t="s">
        <v>100</v>
      </c>
      <c r="F52" s="4" t="s">
        <v>91</v>
      </c>
      <c r="I52" s="18">
        <v>55</v>
      </c>
      <c r="J52" s="18">
        <v>50</v>
      </c>
    </row>
    <row r="53" spans="1:10" ht="15.75">
      <c r="A53" s="35">
        <v>48</v>
      </c>
      <c r="B53" s="78" t="s">
        <v>8</v>
      </c>
      <c r="C53" s="47">
        <v>901</v>
      </c>
      <c r="D53" s="1">
        <v>200</v>
      </c>
      <c r="E53" s="2"/>
      <c r="F53" s="2"/>
      <c r="I53" s="16">
        <f t="shared" ref="I53:J55" si="2">I54</f>
        <v>330.3</v>
      </c>
      <c r="J53" s="16">
        <f t="shared" si="2"/>
        <v>315.39999999999998</v>
      </c>
    </row>
    <row r="54" spans="1:10">
      <c r="A54" s="35">
        <v>49</v>
      </c>
      <c r="B54" s="77" t="s">
        <v>9</v>
      </c>
      <c r="C54" s="47">
        <v>901</v>
      </c>
      <c r="D54" s="1">
        <v>203</v>
      </c>
      <c r="E54" s="2"/>
      <c r="F54" s="2"/>
      <c r="I54" s="16">
        <f t="shared" si="2"/>
        <v>330.3</v>
      </c>
      <c r="J54" s="16">
        <f t="shared" si="2"/>
        <v>315.39999999999998</v>
      </c>
    </row>
    <row r="55" spans="1:10">
      <c r="A55" s="35">
        <v>50</v>
      </c>
      <c r="B55" s="77" t="s">
        <v>81</v>
      </c>
      <c r="C55" s="47">
        <v>901</v>
      </c>
      <c r="D55" s="1">
        <v>203</v>
      </c>
      <c r="E55" s="2" t="s">
        <v>77</v>
      </c>
      <c r="F55" s="2"/>
      <c r="I55" s="16">
        <f t="shared" si="2"/>
        <v>330.3</v>
      </c>
      <c r="J55" s="16">
        <f t="shared" si="2"/>
        <v>315.39999999999998</v>
      </c>
    </row>
    <row r="56" spans="1:10" ht="25.5">
      <c r="A56" s="35">
        <v>51</v>
      </c>
      <c r="B56" s="77" t="s">
        <v>42</v>
      </c>
      <c r="C56" s="47">
        <v>901</v>
      </c>
      <c r="D56" s="1">
        <v>203</v>
      </c>
      <c r="E56" s="2" t="s">
        <v>102</v>
      </c>
      <c r="F56" s="2"/>
      <c r="I56" s="21">
        <f>I57+I58</f>
        <v>330.3</v>
      </c>
      <c r="J56" s="21">
        <f>J57+J58</f>
        <v>315.39999999999998</v>
      </c>
    </row>
    <row r="57" spans="1:10">
      <c r="A57" s="35">
        <v>52</v>
      </c>
      <c r="B57" s="79" t="s">
        <v>86</v>
      </c>
      <c r="C57" s="48">
        <v>901</v>
      </c>
      <c r="D57" s="3">
        <v>203</v>
      </c>
      <c r="E57" s="4" t="s">
        <v>102</v>
      </c>
      <c r="F57" s="4" t="s">
        <v>50</v>
      </c>
      <c r="I57" s="66">
        <v>272</v>
      </c>
      <c r="J57" s="66">
        <v>272</v>
      </c>
    </row>
    <row r="58" spans="1:10" ht="25.5">
      <c r="A58" s="35">
        <v>53</v>
      </c>
      <c r="B58" s="81" t="s">
        <v>167</v>
      </c>
      <c r="C58" s="48">
        <v>901</v>
      </c>
      <c r="D58" s="3">
        <v>203</v>
      </c>
      <c r="E58" s="4" t="s">
        <v>102</v>
      </c>
      <c r="F58" s="4" t="s">
        <v>91</v>
      </c>
      <c r="I58" s="66">
        <v>58.3</v>
      </c>
      <c r="J58" s="66">
        <v>43.4</v>
      </c>
    </row>
    <row r="59" spans="1:10" ht="33" customHeight="1">
      <c r="A59" s="35">
        <v>54</v>
      </c>
      <c r="B59" s="78" t="s">
        <v>10</v>
      </c>
      <c r="C59" s="47">
        <v>901</v>
      </c>
      <c r="D59" s="1">
        <v>300</v>
      </c>
      <c r="E59" s="2"/>
      <c r="F59" s="2"/>
      <c r="G59" s="5" t="s">
        <v>70</v>
      </c>
      <c r="I59" s="16">
        <f>I60+I72+I85</f>
        <v>3027</v>
      </c>
      <c r="J59" s="16">
        <f>J60+J72+J85</f>
        <v>2895.9</v>
      </c>
    </row>
    <row r="60" spans="1:10" ht="45.75" customHeight="1">
      <c r="A60" s="35">
        <v>55</v>
      </c>
      <c r="B60" s="77" t="s">
        <v>36</v>
      </c>
      <c r="C60" s="47">
        <v>901</v>
      </c>
      <c r="D60" s="1">
        <v>309</v>
      </c>
      <c r="E60" s="2"/>
      <c r="F60" s="2"/>
      <c r="G60" s="11" t="s">
        <v>54</v>
      </c>
      <c r="I60" s="16">
        <f>I61+I67</f>
        <v>1865</v>
      </c>
      <c r="J60" s="16">
        <f>J61+J67</f>
        <v>1823.9</v>
      </c>
    </row>
    <row r="61" spans="1:10" ht="29.25" customHeight="1">
      <c r="A61" s="35">
        <v>56</v>
      </c>
      <c r="B61" s="77" t="s">
        <v>164</v>
      </c>
      <c r="C61" s="47">
        <v>901</v>
      </c>
      <c r="D61" s="1">
        <v>309</v>
      </c>
      <c r="E61" s="2" t="s">
        <v>88</v>
      </c>
      <c r="F61" s="2"/>
      <c r="G61" s="5" t="s">
        <v>71</v>
      </c>
      <c r="I61" s="16">
        <f>I62</f>
        <v>265</v>
      </c>
      <c r="J61" s="16">
        <f>J62</f>
        <v>223.9</v>
      </c>
    </row>
    <row r="62" spans="1:10" ht="40.5" customHeight="1">
      <c r="A62" s="35">
        <v>57</v>
      </c>
      <c r="B62" s="77" t="s">
        <v>181</v>
      </c>
      <c r="C62" s="47">
        <v>901</v>
      </c>
      <c r="D62" s="1">
        <v>309</v>
      </c>
      <c r="E62" s="2" t="s">
        <v>103</v>
      </c>
      <c r="F62" s="2"/>
      <c r="G62" s="5" t="s">
        <v>72</v>
      </c>
      <c r="I62" s="16">
        <f>I63++I65</f>
        <v>265</v>
      </c>
      <c r="J62" s="16">
        <f>J63++J65</f>
        <v>223.9</v>
      </c>
    </row>
    <row r="63" spans="1:10" ht="31.5" customHeight="1">
      <c r="A63" s="35">
        <v>58</v>
      </c>
      <c r="B63" s="77" t="s">
        <v>325</v>
      </c>
      <c r="C63" s="47">
        <v>901</v>
      </c>
      <c r="D63" s="1">
        <v>309</v>
      </c>
      <c r="E63" s="2" t="s">
        <v>104</v>
      </c>
      <c r="F63" s="2"/>
      <c r="G63" s="11" t="s">
        <v>54</v>
      </c>
      <c r="I63" s="16">
        <f>I64</f>
        <v>200</v>
      </c>
      <c r="J63" s="16">
        <f>J64</f>
        <v>158.9</v>
      </c>
    </row>
    <row r="64" spans="1:10" ht="17.25" customHeight="1">
      <c r="A64" s="35">
        <v>59</v>
      </c>
      <c r="B64" s="81" t="s">
        <v>167</v>
      </c>
      <c r="C64" s="48">
        <v>901</v>
      </c>
      <c r="D64" s="3">
        <v>309</v>
      </c>
      <c r="E64" s="4" t="s">
        <v>104</v>
      </c>
      <c r="F64" s="4" t="s">
        <v>91</v>
      </c>
      <c r="G64" s="5" t="s">
        <v>73</v>
      </c>
      <c r="I64" s="17">
        <v>200</v>
      </c>
      <c r="J64" s="17">
        <v>158.9</v>
      </c>
    </row>
    <row r="65" spans="1:10" ht="25.5" customHeight="1">
      <c r="A65" s="35">
        <v>60</v>
      </c>
      <c r="B65" s="83" t="s">
        <v>182</v>
      </c>
      <c r="C65" s="47">
        <v>901</v>
      </c>
      <c r="D65" s="1">
        <v>309</v>
      </c>
      <c r="E65" s="2" t="s">
        <v>105</v>
      </c>
      <c r="F65" s="4"/>
      <c r="G65" s="11" t="s">
        <v>54</v>
      </c>
      <c r="I65" s="16">
        <f>I66</f>
        <v>65</v>
      </c>
      <c r="J65" s="16">
        <f>J66</f>
        <v>65</v>
      </c>
    </row>
    <row r="66" spans="1:10" ht="25.5">
      <c r="A66" s="35">
        <v>61</v>
      </c>
      <c r="B66" s="81" t="s">
        <v>167</v>
      </c>
      <c r="C66" s="48">
        <v>901</v>
      </c>
      <c r="D66" s="3">
        <v>309</v>
      </c>
      <c r="E66" s="4" t="s">
        <v>105</v>
      </c>
      <c r="F66" s="4" t="s">
        <v>91</v>
      </c>
      <c r="I66" s="17">
        <v>65</v>
      </c>
      <c r="J66" s="17">
        <v>65</v>
      </c>
    </row>
    <row r="67" spans="1:10" ht="25.5">
      <c r="A67" s="35">
        <v>62</v>
      </c>
      <c r="B67" s="77" t="s">
        <v>164</v>
      </c>
      <c r="C67" s="47">
        <v>901</v>
      </c>
      <c r="D67" s="1">
        <v>309</v>
      </c>
      <c r="E67" s="2" t="s">
        <v>88</v>
      </c>
      <c r="F67" s="4"/>
      <c r="I67" s="16">
        <f>I68</f>
        <v>1600</v>
      </c>
      <c r="J67" s="16">
        <f>J68</f>
        <v>1600</v>
      </c>
    </row>
    <row r="68" spans="1:10">
      <c r="A68" s="35">
        <v>63</v>
      </c>
      <c r="B68" s="77" t="s">
        <v>170</v>
      </c>
      <c r="C68" s="47">
        <v>901</v>
      </c>
      <c r="D68" s="1">
        <v>309</v>
      </c>
      <c r="E68" s="2" t="s">
        <v>94</v>
      </c>
      <c r="F68" s="4"/>
      <c r="I68" s="16">
        <f>I69</f>
        <v>1600</v>
      </c>
      <c r="J68" s="16">
        <f>J69</f>
        <v>1600</v>
      </c>
    </row>
    <row r="69" spans="1:10" ht="45.75" customHeight="1">
      <c r="A69" s="35">
        <v>64</v>
      </c>
      <c r="B69" s="77" t="s">
        <v>183</v>
      </c>
      <c r="C69" s="47">
        <v>901</v>
      </c>
      <c r="D69" s="1">
        <v>309</v>
      </c>
      <c r="E69" s="2" t="s">
        <v>292</v>
      </c>
      <c r="F69" s="4"/>
      <c r="I69" s="16">
        <f>I70+I71</f>
        <v>1600</v>
      </c>
      <c r="J69" s="16">
        <f>J70+J71</f>
        <v>1600</v>
      </c>
    </row>
    <row r="70" spans="1:10">
      <c r="A70" s="35">
        <v>65</v>
      </c>
      <c r="B70" s="79" t="s">
        <v>86</v>
      </c>
      <c r="C70" s="89">
        <v>901</v>
      </c>
      <c r="D70" s="90">
        <v>309</v>
      </c>
      <c r="E70" s="91" t="s">
        <v>292</v>
      </c>
      <c r="F70" s="91" t="s">
        <v>50</v>
      </c>
      <c r="I70" s="17">
        <v>1200</v>
      </c>
      <c r="J70" s="17">
        <v>1200</v>
      </c>
    </row>
    <row r="71" spans="1:10" ht="25.5">
      <c r="A71" s="35">
        <v>66</v>
      </c>
      <c r="B71" s="81" t="s">
        <v>167</v>
      </c>
      <c r="C71" s="89">
        <v>901</v>
      </c>
      <c r="D71" s="90">
        <v>309</v>
      </c>
      <c r="E71" s="91" t="s">
        <v>292</v>
      </c>
      <c r="F71" s="91" t="s">
        <v>91</v>
      </c>
      <c r="I71" s="17">
        <v>400</v>
      </c>
      <c r="J71" s="17">
        <v>400</v>
      </c>
    </row>
    <row r="72" spans="1:10">
      <c r="A72" s="35">
        <v>67</v>
      </c>
      <c r="B72" s="77" t="s">
        <v>76</v>
      </c>
      <c r="C72" s="47">
        <v>901</v>
      </c>
      <c r="D72" s="1">
        <v>310</v>
      </c>
      <c r="E72" s="2"/>
      <c r="F72" s="2"/>
      <c r="I72" s="16">
        <f>I73</f>
        <v>1072</v>
      </c>
      <c r="J72" s="16">
        <f>J73</f>
        <v>982</v>
      </c>
    </row>
    <row r="73" spans="1:10" ht="25.5">
      <c r="A73" s="35">
        <v>68</v>
      </c>
      <c r="B73" s="77" t="s">
        <v>164</v>
      </c>
      <c r="C73" s="47">
        <v>901</v>
      </c>
      <c r="D73" s="1">
        <v>310</v>
      </c>
      <c r="E73" s="2" t="s">
        <v>88</v>
      </c>
      <c r="F73" s="2"/>
      <c r="I73" s="16">
        <f>I74</f>
        <v>1072</v>
      </c>
      <c r="J73" s="16">
        <f>J74</f>
        <v>982</v>
      </c>
    </row>
    <row r="74" spans="1:10">
      <c r="A74" s="35">
        <v>69</v>
      </c>
      <c r="B74" s="77" t="s">
        <v>184</v>
      </c>
      <c r="C74" s="47">
        <v>901</v>
      </c>
      <c r="D74" s="1">
        <v>310</v>
      </c>
      <c r="E74" s="2" t="s">
        <v>106</v>
      </c>
      <c r="F74" s="2"/>
      <c r="I74" s="16">
        <f>I75+I78+I80+I83</f>
        <v>1072</v>
      </c>
      <c r="J74" s="16">
        <f>J75+J78+J80+J83</f>
        <v>982</v>
      </c>
    </row>
    <row r="75" spans="1:10" ht="25.5">
      <c r="A75" s="35">
        <v>70</v>
      </c>
      <c r="B75" s="77" t="s">
        <v>185</v>
      </c>
      <c r="C75" s="47">
        <v>901</v>
      </c>
      <c r="D75" s="1">
        <v>310</v>
      </c>
      <c r="E75" s="2" t="s">
        <v>107</v>
      </c>
      <c r="F75" s="2"/>
      <c r="I75" s="16">
        <f>I76+I77</f>
        <v>660</v>
      </c>
      <c r="J75" s="16">
        <f>J76+J77</f>
        <v>660</v>
      </c>
    </row>
    <row r="76" spans="1:10" ht="25.5">
      <c r="A76" s="35">
        <v>71</v>
      </c>
      <c r="B76" s="79" t="s">
        <v>51</v>
      </c>
      <c r="C76" s="48">
        <v>901</v>
      </c>
      <c r="D76" s="3">
        <v>310</v>
      </c>
      <c r="E76" s="4" t="s">
        <v>107</v>
      </c>
      <c r="F76" s="4" t="s">
        <v>50</v>
      </c>
      <c r="I76" s="17">
        <v>600</v>
      </c>
      <c r="J76" s="17">
        <v>600</v>
      </c>
    </row>
    <row r="77" spans="1:10" ht="25.5">
      <c r="A77" s="35">
        <v>72</v>
      </c>
      <c r="B77" s="81" t="s">
        <v>167</v>
      </c>
      <c r="C77" s="48">
        <v>901</v>
      </c>
      <c r="D77" s="3">
        <v>310</v>
      </c>
      <c r="E77" s="4" t="s">
        <v>107</v>
      </c>
      <c r="F77" s="4" t="s">
        <v>91</v>
      </c>
      <c r="I77" s="17">
        <v>60</v>
      </c>
      <c r="J77" s="17">
        <v>60</v>
      </c>
    </row>
    <row r="78" spans="1:10" ht="25.5">
      <c r="A78" s="35">
        <v>73</v>
      </c>
      <c r="B78" s="77" t="s">
        <v>186</v>
      </c>
      <c r="C78" s="47">
        <v>901</v>
      </c>
      <c r="D78" s="1">
        <v>310</v>
      </c>
      <c r="E78" s="2" t="s">
        <v>108</v>
      </c>
      <c r="F78" s="4"/>
      <c r="I78" s="16">
        <f>I79</f>
        <v>92</v>
      </c>
      <c r="J78" s="16">
        <f>J79</f>
        <v>92</v>
      </c>
    </row>
    <row r="79" spans="1:10" ht="25.5">
      <c r="A79" s="35">
        <v>74</v>
      </c>
      <c r="B79" s="81" t="s">
        <v>167</v>
      </c>
      <c r="C79" s="48">
        <v>901</v>
      </c>
      <c r="D79" s="3">
        <v>310</v>
      </c>
      <c r="E79" s="4" t="s">
        <v>108</v>
      </c>
      <c r="F79" s="4" t="s">
        <v>91</v>
      </c>
      <c r="I79" s="17">
        <v>92</v>
      </c>
      <c r="J79" s="17">
        <v>92</v>
      </c>
    </row>
    <row r="80" spans="1:10" ht="25.5">
      <c r="A80" s="35">
        <v>75</v>
      </c>
      <c r="B80" s="77" t="s">
        <v>187</v>
      </c>
      <c r="C80" s="47">
        <v>901</v>
      </c>
      <c r="D80" s="1">
        <v>310</v>
      </c>
      <c r="E80" s="2" t="s">
        <v>109</v>
      </c>
      <c r="F80" s="4"/>
      <c r="I80" s="16">
        <f>I81+I82</f>
        <v>130</v>
      </c>
      <c r="J80" s="16">
        <f>J81+J82</f>
        <v>130</v>
      </c>
    </row>
    <row r="81" spans="1:10" ht="25.5">
      <c r="A81" s="35">
        <v>76</v>
      </c>
      <c r="B81" s="81" t="s">
        <v>167</v>
      </c>
      <c r="C81" s="48">
        <v>901</v>
      </c>
      <c r="D81" s="3">
        <v>310</v>
      </c>
      <c r="E81" s="4" t="s">
        <v>109</v>
      </c>
      <c r="F81" s="4" t="s">
        <v>91</v>
      </c>
      <c r="I81" s="17">
        <v>60</v>
      </c>
      <c r="J81" s="17">
        <v>60</v>
      </c>
    </row>
    <row r="82" spans="1:10" ht="38.25">
      <c r="A82" s="35">
        <v>77</v>
      </c>
      <c r="B82" s="79" t="s">
        <v>56</v>
      </c>
      <c r="C82" s="48">
        <v>901</v>
      </c>
      <c r="D82" s="3">
        <v>310</v>
      </c>
      <c r="E82" s="4" t="s">
        <v>109</v>
      </c>
      <c r="F82" s="4" t="s">
        <v>55</v>
      </c>
      <c r="I82" s="17">
        <v>70</v>
      </c>
      <c r="J82" s="17">
        <v>70</v>
      </c>
    </row>
    <row r="83" spans="1:10" ht="25.5">
      <c r="A83" s="35">
        <v>78</v>
      </c>
      <c r="B83" s="77" t="s">
        <v>264</v>
      </c>
      <c r="C83" s="47">
        <v>901</v>
      </c>
      <c r="D83" s="1">
        <v>310</v>
      </c>
      <c r="E83" s="2" t="s">
        <v>265</v>
      </c>
      <c r="F83" s="2"/>
      <c r="G83" s="70"/>
      <c r="H83" s="71"/>
      <c r="I83" s="16">
        <f>I84</f>
        <v>190</v>
      </c>
      <c r="J83" s="16">
        <f>J84</f>
        <v>100</v>
      </c>
    </row>
    <row r="84" spans="1:10" ht="25.5">
      <c r="A84" s="35">
        <v>79</v>
      </c>
      <c r="B84" s="81" t="s">
        <v>167</v>
      </c>
      <c r="C84" s="48">
        <v>901</v>
      </c>
      <c r="D84" s="3">
        <v>310</v>
      </c>
      <c r="E84" s="4" t="s">
        <v>265</v>
      </c>
      <c r="F84" s="4"/>
      <c r="I84" s="17">
        <v>190</v>
      </c>
      <c r="J84" s="17">
        <v>100</v>
      </c>
    </row>
    <row r="85" spans="1:10" ht="25.5">
      <c r="A85" s="35">
        <v>80</v>
      </c>
      <c r="B85" s="77" t="s">
        <v>74</v>
      </c>
      <c r="C85" s="47">
        <v>901</v>
      </c>
      <c r="D85" s="1">
        <v>314</v>
      </c>
      <c r="E85" s="2"/>
      <c r="F85" s="2"/>
      <c r="I85" s="16">
        <f>I86+I93</f>
        <v>90</v>
      </c>
      <c r="J85" s="16">
        <f>J86+J93</f>
        <v>90</v>
      </c>
    </row>
    <row r="86" spans="1:10" ht="25.5">
      <c r="A86" s="35">
        <v>81</v>
      </c>
      <c r="B86" s="77" t="s">
        <v>164</v>
      </c>
      <c r="C86" s="47">
        <v>901</v>
      </c>
      <c r="D86" s="1">
        <v>314</v>
      </c>
      <c r="E86" s="2" t="s">
        <v>88</v>
      </c>
      <c r="F86" s="2"/>
      <c r="I86" s="16">
        <f>I87</f>
        <v>50</v>
      </c>
      <c r="J86" s="16">
        <f>J87</f>
        <v>50</v>
      </c>
    </row>
    <row r="87" spans="1:10" ht="51">
      <c r="A87" s="35">
        <v>82</v>
      </c>
      <c r="B87" s="84" t="s">
        <v>188</v>
      </c>
      <c r="C87" s="47">
        <v>901</v>
      </c>
      <c r="D87" s="1">
        <v>314</v>
      </c>
      <c r="E87" s="2" t="s">
        <v>110</v>
      </c>
      <c r="F87" s="2"/>
      <c r="I87" s="16">
        <f>I88</f>
        <v>50</v>
      </c>
      <c r="J87" s="16">
        <f>J88</f>
        <v>50</v>
      </c>
    </row>
    <row r="88" spans="1:10" ht="76.5">
      <c r="A88" s="35">
        <v>83</v>
      </c>
      <c r="B88" s="84" t="s">
        <v>189</v>
      </c>
      <c r="C88" s="47">
        <v>901</v>
      </c>
      <c r="D88" s="1">
        <v>314</v>
      </c>
      <c r="E88" s="2" t="s">
        <v>111</v>
      </c>
      <c r="F88" s="2"/>
      <c r="I88" s="16">
        <f>I89+I91</f>
        <v>50</v>
      </c>
      <c r="J88" s="16">
        <f>J89+J91</f>
        <v>50</v>
      </c>
    </row>
    <row r="89" spans="1:10" ht="25.5">
      <c r="A89" s="35">
        <v>84</v>
      </c>
      <c r="B89" s="77" t="s">
        <v>190</v>
      </c>
      <c r="C89" s="47">
        <v>901</v>
      </c>
      <c r="D89" s="1">
        <v>314</v>
      </c>
      <c r="E89" s="2" t="s">
        <v>112</v>
      </c>
      <c r="F89" s="4"/>
      <c r="I89" s="16">
        <f>I90</f>
        <v>25</v>
      </c>
      <c r="J89" s="16">
        <f>J90</f>
        <v>25</v>
      </c>
    </row>
    <row r="90" spans="1:10" ht="25.5">
      <c r="A90" s="35">
        <v>85</v>
      </c>
      <c r="B90" s="81" t="s">
        <v>167</v>
      </c>
      <c r="C90" s="48">
        <v>901</v>
      </c>
      <c r="D90" s="3">
        <v>314</v>
      </c>
      <c r="E90" s="4" t="s">
        <v>112</v>
      </c>
      <c r="F90" s="4" t="s">
        <v>91</v>
      </c>
      <c r="I90" s="17">
        <v>25</v>
      </c>
      <c r="J90" s="17">
        <v>25</v>
      </c>
    </row>
    <row r="91" spans="1:10" ht="25.5">
      <c r="A91" s="35">
        <v>86</v>
      </c>
      <c r="B91" s="77" t="s">
        <v>191</v>
      </c>
      <c r="C91" s="47">
        <v>901</v>
      </c>
      <c r="D91" s="1">
        <v>314</v>
      </c>
      <c r="E91" s="2" t="s">
        <v>113</v>
      </c>
      <c r="F91" s="2"/>
      <c r="I91" s="16">
        <f>I92</f>
        <v>25</v>
      </c>
      <c r="J91" s="16">
        <f>J92</f>
        <v>25</v>
      </c>
    </row>
    <row r="92" spans="1:10" ht="25.5">
      <c r="A92" s="35">
        <v>87</v>
      </c>
      <c r="B92" s="81" t="s">
        <v>167</v>
      </c>
      <c r="C92" s="48">
        <v>901</v>
      </c>
      <c r="D92" s="3">
        <v>314</v>
      </c>
      <c r="E92" s="4" t="s">
        <v>113</v>
      </c>
      <c r="F92" s="4" t="s">
        <v>91</v>
      </c>
      <c r="I92" s="17">
        <v>25</v>
      </c>
      <c r="J92" s="17">
        <v>25</v>
      </c>
    </row>
    <row r="93" spans="1:10" ht="25.5">
      <c r="A93" s="35">
        <v>88</v>
      </c>
      <c r="B93" s="77" t="s">
        <v>164</v>
      </c>
      <c r="C93" s="47">
        <v>901</v>
      </c>
      <c r="D93" s="1">
        <v>314</v>
      </c>
      <c r="E93" s="2" t="s">
        <v>88</v>
      </c>
      <c r="F93" s="2"/>
      <c r="I93" s="16">
        <f>I94</f>
        <v>40</v>
      </c>
      <c r="J93" s="16">
        <f>J94</f>
        <v>40</v>
      </c>
    </row>
    <row r="94" spans="1:10" ht="38.25">
      <c r="A94" s="35">
        <v>89</v>
      </c>
      <c r="B94" s="77" t="s">
        <v>192</v>
      </c>
      <c r="C94" s="47">
        <v>901</v>
      </c>
      <c r="D94" s="1">
        <v>314</v>
      </c>
      <c r="E94" s="2" t="s">
        <v>114</v>
      </c>
      <c r="F94" s="2"/>
      <c r="I94" s="16">
        <f>I95</f>
        <v>40</v>
      </c>
      <c r="J94" s="16">
        <f>J95</f>
        <v>40</v>
      </c>
    </row>
    <row r="95" spans="1:10" ht="25.5">
      <c r="A95" s="35">
        <v>90</v>
      </c>
      <c r="B95" s="81" t="s">
        <v>167</v>
      </c>
      <c r="C95" s="48">
        <v>901</v>
      </c>
      <c r="D95" s="3">
        <v>314</v>
      </c>
      <c r="E95" s="4" t="s">
        <v>114</v>
      </c>
      <c r="F95" s="4" t="s">
        <v>91</v>
      </c>
      <c r="I95" s="17">
        <v>40</v>
      </c>
      <c r="J95" s="17">
        <v>40</v>
      </c>
    </row>
    <row r="96" spans="1:10" ht="15.75">
      <c r="A96" s="35">
        <v>91</v>
      </c>
      <c r="B96" s="78" t="s">
        <v>11</v>
      </c>
      <c r="C96" s="47">
        <v>901</v>
      </c>
      <c r="D96" s="1">
        <v>400</v>
      </c>
      <c r="E96" s="2"/>
      <c r="F96" s="2"/>
      <c r="I96" s="16">
        <f>I97+I104+I117+I127</f>
        <v>16448</v>
      </c>
      <c r="J96" s="16">
        <f>J97+J104+J117+J127</f>
        <v>16408</v>
      </c>
    </row>
    <row r="97" spans="1:10">
      <c r="A97" s="35">
        <v>92</v>
      </c>
      <c r="B97" s="77" t="s">
        <v>12</v>
      </c>
      <c r="C97" s="47">
        <v>901</v>
      </c>
      <c r="D97" s="1">
        <v>408</v>
      </c>
      <c r="E97" s="2"/>
      <c r="F97" s="2"/>
      <c r="I97" s="16">
        <f>I98</f>
        <v>6745</v>
      </c>
      <c r="J97" s="16">
        <f>J98</f>
        <v>6705</v>
      </c>
    </row>
    <row r="98" spans="1:10" ht="35.25" customHeight="1">
      <c r="A98" s="35">
        <v>93</v>
      </c>
      <c r="B98" s="77" t="s">
        <v>164</v>
      </c>
      <c r="C98" s="47">
        <v>901</v>
      </c>
      <c r="D98" s="1">
        <v>408</v>
      </c>
      <c r="E98" s="2" t="s">
        <v>88</v>
      </c>
      <c r="F98" s="2"/>
      <c r="I98" s="16">
        <f>I99</f>
        <v>6745</v>
      </c>
      <c r="J98" s="16">
        <f>J99</f>
        <v>6705</v>
      </c>
    </row>
    <row r="99" spans="1:10" ht="25.5">
      <c r="A99" s="35">
        <v>94</v>
      </c>
      <c r="B99" s="77" t="s">
        <v>293</v>
      </c>
      <c r="C99" s="47">
        <v>901</v>
      </c>
      <c r="D99" s="1">
        <v>408</v>
      </c>
      <c r="E99" s="62" t="s">
        <v>294</v>
      </c>
      <c r="F99" s="14"/>
      <c r="I99" s="16">
        <f>I100+I102</f>
        <v>6745</v>
      </c>
      <c r="J99" s="16">
        <f>J100+J102</f>
        <v>6705</v>
      </c>
    </row>
    <row r="100" spans="1:10" ht="25.5">
      <c r="A100" s="35">
        <v>95</v>
      </c>
      <c r="B100" s="77" t="s">
        <v>193</v>
      </c>
      <c r="C100" s="47">
        <v>901</v>
      </c>
      <c r="D100" s="1">
        <v>408</v>
      </c>
      <c r="E100" s="62" t="s">
        <v>295</v>
      </c>
      <c r="F100" s="2"/>
      <c r="I100" s="16">
        <f>I101</f>
        <v>340</v>
      </c>
      <c r="J100" s="16">
        <f>J101</f>
        <v>300</v>
      </c>
    </row>
    <row r="101" spans="1:10" ht="38.25">
      <c r="A101" s="35">
        <v>96</v>
      </c>
      <c r="B101" s="79" t="s">
        <v>56</v>
      </c>
      <c r="C101" s="48">
        <v>901</v>
      </c>
      <c r="D101" s="3">
        <v>408</v>
      </c>
      <c r="E101" s="91" t="s">
        <v>295</v>
      </c>
      <c r="F101" s="4" t="s">
        <v>55</v>
      </c>
      <c r="I101" s="18">
        <v>340</v>
      </c>
      <c r="J101" s="18">
        <v>300</v>
      </c>
    </row>
    <row r="102" spans="1:10" ht="25.5">
      <c r="A102" s="35">
        <v>97</v>
      </c>
      <c r="B102" s="77" t="s">
        <v>194</v>
      </c>
      <c r="C102" s="47">
        <v>901</v>
      </c>
      <c r="D102" s="1">
        <v>408</v>
      </c>
      <c r="E102" s="62" t="s">
        <v>296</v>
      </c>
      <c r="F102" s="2"/>
      <c r="I102" s="16">
        <f>I103</f>
        <v>6405</v>
      </c>
      <c r="J102" s="16">
        <f>J103</f>
        <v>6405</v>
      </c>
    </row>
    <row r="103" spans="1:10" ht="38.25">
      <c r="A103" s="35">
        <v>98</v>
      </c>
      <c r="B103" s="79" t="s">
        <v>56</v>
      </c>
      <c r="C103" s="48">
        <v>901</v>
      </c>
      <c r="D103" s="3">
        <v>408</v>
      </c>
      <c r="E103" s="91" t="s">
        <v>296</v>
      </c>
      <c r="F103" s="4" t="s">
        <v>55</v>
      </c>
      <c r="I103" s="17">
        <v>6405</v>
      </c>
      <c r="J103" s="17">
        <v>6405</v>
      </c>
    </row>
    <row r="104" spans="1:10">
      <c r="A104" s="35">
        <v>99</v>
      </c>
      <c r="B104" s="77" t="s">
        <v>57</v>
      </c>
      <c r="C104" s="47">
        <v>901</v>
      </c>
      <c r="D104" s="1">
        <v>409</v>
      </c>
      <c r="E104" s="2"/>
      <c r="F104" s="2"/>
      <c r="I104" s="16">
        <f>I105</f>
        <v>9410</v>
      </c>
      <c r="J104" s="16">
        <f>J105</f>
        <v>9410</v>
      </c>
    </row>
    <row r="105" spans="1:10" ht="25.5">
      <c r="A105" s="35">
        <v>100</v>
      </c>
      <c r="B105" s="77" t="s">
        <v>164</v>
      </c>
      <c r="C105" s="47">
        <v>901</v>
      </c>
      <c r="D105" s="1">
        <v>409</v>
      </c>
      <c r="E105" s="2" t="s">
        <v>88</v>
      </c>
      <c r="F105" s="2"/>
      <c r="I105" s="16">
        <f>I106</f>
        <v>9410</v>
      </c>
      <c r="J105" s="16">
        <f>J106</f>
        <v>9410</v>
      </c>
    </row>
    <row r="106" spans="1:10" ht="25.5">
      <c r="A106" s="35">
        <v>101</v>
      </c>
      <c r="B106" s="77" t="s">
        <v>293</v>
      </c>
      <c r="C106" s="47">
        <v>901</v>
      </c>
      <c r="D106" s="1">
        <v>409</v>
      </c>
      <c r="E106" s="2" t="s">
        <v>294</v>
      </c>
      <c r="F106" s="2"/>
      <c r="I106" s="16">
        <f>I107+I109+I111+I113+I115</f>
        <v>9410</v>
      </c>
      <c r="J106" s="16">
        <f>J107+J109+J111+J113+J115</f>
        <v>9410</v>
      </c>
    </row>
    <row r="107" spans="1:10" ht="38.25">
      <c r="A107" s="35">
        <v>102</v>
      </c>
      <c r="B107" s="77" t="s">
        <v>195</v>
      </c>
      <c r="C107" s="47">
        <v>901</v>
      </c>
      <c r="D107" s="1">
        <v>409</v>
      </c>
      <c r="E107" s="2" t="s">
        <v>297</v>
      </c>
      <c r="F107" s="2"/>
      <c r="I107" s="16">
        <f>I108</f>
        <v>1513</v>
      </c>
      <c r="J107" s="16">
        <f>J108</f>
        <v>1513</v>
      </c>
    </row>
    <row r="108" spans="1:10" ht="25.5">
      <c r="A108" s="35">
        <v>103</v>
      </c>
      <c r="B108" s="81" t="s">
        <v>167</v>
      </c>
      <c r="C108" s="48">
        <v>901</v>
      </c>
      <c r="D108" s="3">
        <v>409</v>
      </c>
      <c r="E108" s="4" t="s">
        <v>297</v>
      </c>
      <c r="F108" s="4" t="s">
        <v>91</v>
      </c>
      <c r="I108" s="18">
        <v>1513</v>
      </c>
      <c r="J108" s="18">
        <v>1513</v>
      </c>
    </row>
    <row r="109" spans="1:10" ht="25.5">
      <c r="A109" s="35">
        <v>104</v>
      </c>
      <c r="B109" s="77" t="s">
        <v>196</v>
      </c>
      <c r="C109" s="47">
        <v>901</v>
      </c>
      <c r="D109" s="1">
        <v>409</v>
      </c>
      <c r="E109" s="2" t="s">
        <v>298</v>
      </c>
      <c r="F109" s="2"/>
      <c r="I109" s="16">
        <f>I110</f>
        <v>1821</v>
      </c>
      <c r="J109" s="16">
        <f>J110</f>
        <v>1821</v>
      </c>
    </row>
    <row r="110" spans="1:10" ht="25.5">
      <c r="A110" s="35">
        <v>105</v>
      </c>
      <c r="B110" s="81" t="s">
        <v>167</v>
      </c>
      <c r="C110" s="48">
        <v>901</v>
      </c>
      <c r="D110" s="3">
        <v>409</v>
      </c>
      <c r="E110" s="4" t="s">
        <v>298</v>
      </c>
      <c r="F110" s="4" t="s">
        <v>91</v>
      </c>
      <c r="I110" s="18">
        <v>1821</v>
      </c>
      <c r="J110" s="18">
        <v>1821</v>
      </c>
    </row>
    <row r="111" spans="1:10" ht="25.5">
      <c r="A111" s="35">
        <v>106</v>
      </c>
      <c r="B111" s="77" t="s">
        <v>197</v>
      </c>
      <c r="C111" s="47">
        <v>901</v>
      </c>
      <c r="D111" s="1">
        <v>409</v>
      </c>
      <c r="E111" s="2" t="s">
        <v>299</v>
      </c>
      <c r="F111" s="2"/>
      <c r="I111" s="16">
        <f>I112</f>
        <v>5855</v>
      </c>
      <c r="J111" s="16">
        <f>J112</f>
        <v>5855</v>
      </c>
    </row>
    <row r="112" spans="1:10" ht="25.5">
      <c r="A112" s="35">
        <v>107</v>
      </c>
      <c r="B112" s="81" t="s">
        <v>167</v>
      </c>
      <c r="C112" s="48">
        <v>901</v>
      </c>
      <c r="D112" s="3">
        <v>409</v>
      </c>
      <c r="E112" s="4" t="s">
        <v>299</v>
      </c>
      <c r="F112" s="4" t="s">
        <v>91</v>
      </c>
      <c r="I112" s="18">
        <v>5855</v>
      </c>
      <c r="J112" s="18">
        <v>5855</v>
      </c>
    </row>
    <row r="113" spans="1:10" ht="51">
      <c r="A113" s="35">
        <v>108</v>
      </c>
      <c r="B113" s="77" t="s">
        <v>317</v>
      </c>
      <c r="C113" s="47">
        <v>901</v>
      </c>
      <c r="D113" s="1">
        <v>409</v>
      </c>
      <c r="E113" s="8" t="s">
        <v>300</v>
      </c>
      <c r="F113" s="8"/>
      <c r="I113" s="16">
        <f>I114</f>
        <v>40</v>
      </c>
      <c r="J113" s="16">
        <f>J114</f>
        <v>40</v>
      </c>
    </row>
    <row r="114" spans="1:10" ht="25.5">
      <c r="A114" s="35">
        <v>109</v>
      </c>
      <c r="B114" s="81" t="s">
        <v>167</v>
      </c>
      <c r="C114" s="48">
        <v>901</v>
      </c>
      <c r="D114" s="3">
        <v>409</v>
      </c>
      <c r="E114" s="4" t="s">
        <v>300</v>
      </c>
      <c r="F114" s="4" t="s">
        <v>91</v>
      </c>
      <c r="I114" s="17">
        <v>40</v>
      </c>
      <c r="J114" s="17">
        <v>40</v>
      </c>
    </row>
    <row r="115" spans="1:10" ht="38.25">
      <c r="A115" s="35">
        <v>110</v>
      </c>
      <c r="B115" s="80" t="s">
        <v>268</v>
      </c>
      <c r="C115" s="47">
        <v>901</v>
      </c>
      <c r="D115" s="1">
        <v>409</v>
      </c>
      <c r="E115" s="8" t="s">
        <v>301</v>
      </c>
      <c r="F115" s="4"/>
      <c r="I115" s="16">
        <f>I116</f>
        <v>181</v>
      </c>
      <c r="J115" s="16">
        <f>J116</f>
        <v>181</v>
      </c>
    </row>
    <row r="116" spans="1:10" ht="25.5">
      <c r="A116" s="35">
        <v>111</v>
      </c>
      <c r="B116" s="81" t="s">
        <v>167</v>
      </c>
      <c r="C116" s="48">
        <v>901</v>
      </c>
      <c r="D116" s="3">
        <v>409</v>
      </c>
      <c r="E116" s="4" t="s">
        <v>301</v>
      </c>
      <c r="F116" s="4" t="s">
        <v>91</v>
      </c>
      <c r="I116" s="17">
        <v>181</v>
      </c>
      <c r="J116" s="17">
        <v>181</v>
      </c>
    </row>
    <row r="117" spans="1:10">
      <c r="A117" s="35">
        <v>112</v>
      </c>
      <c r="B117" s="77" t="s">
        <v>39</v>
      </c>
      <c r="C117" s="47">
        <v>901</v>
      </c>
      <c r="D117" s="1">
        <v>410</v>
      </c>
      <c r="E117" s="2"/>
      <c r="F117" s="2"/>
      <c r="I117" s="16">
        <f t="shared" ref="I117:J119" si="3">I118</f>
        <v>150</v>
      </c>
      <c r="J117" s="16">
        <f t="shared" si="3"/>
        <v>150</v>
      </c>
    </row>
    <row r="118" spans="1:10" ht="25.5">
      <c r="A118" s="35">
        <v>113</v>
      </c>
      <c r="B118" s="77" t="s">
        <v>164</v>
      </c>
      <c r="C118" s="47">
        <v>901</v>
      </c>
      <c r="D118" s="7">
        <v>410</v>
      </c>
      <c r="E118" s="8" t="s">
        <v>88</v>
      </c>
      <c r="F118" s="8"/>
      <c r="I118" s="16">
        <f t="shared" si="3"/>
        <v>150</v>
      </c>
      <c r="J118" s="16">
        <f t="shared" si="3"/>
        <v>150</v>
      </c>
    </row>
    <row r="119" spans="1:10" ht="38.25">
      <c r="A119" s="35">
        <v>114</v>
      </c>
      <c r="B119" s="77" t="s">
        <v>266</v>
      </c>
      <c r="C119" s="47">
        <v>901</v>
      </c>
      <c r="D119" s="7">
        <v>410</v>
      </c>
      <c r="E119" s="8" t="s">
        <v>304</v>
      </c>
      <c r="F119" s="8"/>
      <c r="I119" s="16">
        <f t="shared" si="3"/>
        <v>150</v>
      </c>
      <c r="J119" s="16">
        <f t="shared" si="3"/>
        <v>150</v>
      </c>
    </row>
    <row r="120" spans="1:10" ht="51">
      <c r="A120" s="35">
        <v>115</v>
      </c>
      <c r="B120" s="77" t="s">
        <v>198</v>
      </c>
      <c r="C120" s="92">
        <v>901</v>
      </c>
      <c r="D120" s="93">
        <v>410</v>
      </c>
      <c r="E120" s="94" t="s">
        <v>302</v>
      </c>
      <c r="F120" s="94"/>
      <c r="G120" s="95"/>
      <c r="H120" s="96"/>
      <c r="I120" s="67">
        <f>I121+I123+I125</f>
        <v>150</v>
      </c>
      <c r="J120" s="67">
        <f>J121+J123+J125</f>
        <v>150</v>
      </c>
    </row>
    <row r="121" spans="1:10" ht="38.25">
      <c r="A121" s="35">
        <v>116</v>
      </c>
      <c r="B121" s="77" t="s">
        <v>199</v>
      </c>
      <c r="C121" s="92">
        <v>901</v>
      </c>
      <c r="D121" s="93">
        <v>410</v>
      </c>
      <c r="E121" s="94" t="s">
        <v>303</v>
      </c>
      <c r="F121" s="94"/>
      <c r="G121" s="95"/>
      <c r="H121" s="96"/>
      <c r="I121" s="67">
        <f>I122</f>
        <v>40</v>
      </c>
      <c r="J121" s="67">
        <f>J122</f>
        <v>40</v>
      </c>
    </row>
    <row r="122" spans="1:10" ht="25.5">
      <c r="A122" s="35">
        <v>117</v>
      </c>
      <c r="B122" s="81" t="s">
        <v>167</v>
      </c>
      <c r="C122" s="89">
        <v>901</v>
      </c>
      <c r="D122" s="97">
        <v>410</v>
      </c>
      <c r="E122" s="98" t="s">
        <v>303</v>
      </c>
      <c r="F122" s="91" t="s">
        <v>91</v>
      </c>
      <c r="G122" s="95"/>
      <c r="H122" s="96"/>
      <c r="I122" s="64">
        <v>40</v>
      </c>
      <c r="J122" s="64">
        <v>40</v>
      </c>
    </row>
    <row r="123" spans="1:10" ht="25.5">
      <c r="A123" s="35">
        <v>118</v>
      </c>
      <c r="B123" s="77" t="s">
        <v>200</v>
      </c>
      <c r="C123" s="92">
        <v>901</v>
      </c>
      <c r="D123" s="93">
        <v>410</v>
      </c>
      <c r="E123" s="94" t="s">
        <v>305</v>
      </c>
      <c r="F123" s="94"/>
      <c r="G123" s="95"/>
      <c r="H123" s="96"/>
      <c r="I123" s="67">
        <f>I124</f>
        <v>60</v>
      </c>
      <c r="J123" s="67">
        <f>J124</f>
        <v>60</v>
      </c>
    </row>
    <row r="124" spans="1:10" ht="25.5">
      <c r="A124" s="35">
        <v>119</v>
      </c>
      <c r="B124" s="81" t="s">
        <v>167</v>
      </c>
      <c r="C124" s="89">
        <v>901</v>
      </c>
      <c r="D124" s="97">
        <v>410</v>
      </c>
      <c r="E124" s="98" t="s">
        <v>305</v>
      </c>
      <c r="F124" s="91" t="s">
        <v>91</v>
      </c>
      <c r="G124" s="95"/>
      <c r="H124" s="96"/>
      <c r="I124" s="64">
        <v>60</v>
      </c>
      <c r="J124" s="64">
        <v>60</v>
      </c>
    </row>
    <row r="125" spans="1:10" ht="51">
      <c r="A125" s="35">
        <v>120</v>
      </c>
      <c r="B125" s="77" t="s">
        <v>282</v>
      </c>
      <c r="C125" s="92">
        <v>901</v>
      </c>
      <c r="D125" s="93">
        <v>410</v>
      </c>
      <c r="E125" s="94" t="s">
        <v>306</v>
      </c>
      <c r="F125" s="91"/>
      <c r="G125" s="95"/>
      <c r="H125" s="96"/>
      <c r="I125" s="67">
        <f>I126</f>
        <v>50</v>
      </c>
      <c r="J125" s="67">
        <f>J126</f>
        <v>50</v>
      </c>
    </row>
    <row r="126" spans="1:10" ht="25.5">
      <c r="A126" s="35">
        <v>121</v>
      </c>
      <c r="B126" s="81" t="s">
        <v>167</v>
      </c>
      <c r="C126" s="89">
        <v>901</v>
      </c>
      <c r="D126" s="97">
        <v>410</v>
      </c>
      <c r="E126" s="98" t="s">
        <v>306</v>
      </c>
      <c r="F126" s="91" t="s">
        <v>91</v>
      </c>
      <c r="G126" s="95"/>
      <c r="H126" s="96"/>
      <c r="I126" s="64">
        <v>50</v>
      </c>
      <c r="J126" s="64">
        <v>50</v>
      </c>
    </row>
    <row r="127" spans="1:10">
      <c r="A127" s="35">
        <v>122</v>
      </c>
      <c r="B127" s="77" t="s">
        <v>326</v>
      </c>
      <c r="C127" s="47">
        <v>901</v>
      </c>
      <c r="D127" s="1">
        <v>412</v>
      </c>
      <c r="E127" s="2"/>
      <c r="F127" s="2"/>
      <c r="I127" s="16">
        <f>I128</f>
        <v>143</v>
      </c>
      <c r="J127" s="16">
        <f>J128</f>
        <v>143</v>
      </c>
    </row>
    <row r="128" spans="1:10" ht="25.5">
      <c r="A128" s="35">
        <v>123</v>
      </c>
      <c r="B128" s="77" t="s">
        <v>164</v>
      </c>
      <c r="C128" s="47">
        <v>901</v>
      </c>
      <c r="D128" s="1">
        <v>412</v>
      </c>
      <c r="E128" s="8" t="s">
        <v>88</v>
      </c>
      <c r="F128" s="8"/>
      <c r="I128" s="16">
        <f>I129+I140</f>
        <v>143</v>
      </c>
      <c r="J128" s="16">
        <f>J129+J140</f>
        <v>143</v>
      </c>
    </row>
    <row r="129" spans="1:10" ht="38.25">
      <c r="A129" s="35">
        <v>124</v>
      </c>
      <c r="B129" s="77" t="s">
        <v>267</v>
      </c>
      <c r="C129" s="47">
        <v>901</v>
      </c>
      <c r="D129" s="1">
        <v>412</v>
      </c>
      <c r="E129" s="94" t="s">
        <v>307</v>
      </c>
      <c r="F129" s="8"/>
      <c r="I129" s="16">
        <f>I130+I137</f>
        <v>97</v>
      </c>
      <c r="J129" s="16">
        <f>J130+J137</f>
        <v>97</v>
      </c>
    </row>
    <row r="130" spans="1:10" ht="40.5" customHeight="1">
      <c r="A130" s="35">
        <v>125</v>
      </c>
      <c r="B130" s="77" t="s">
        <v>201</v>
      </c>
      <c r="C130" s="47">
        <v>901</v>
      </c>
      <c r="D130" s="1">
        <v>412</v>
      </c>
      <c r="E130" s="62" t="s">
        <v>308</v>
      </c>
      <c r="F130" s="2"/>
      <c r="I130" s="16">
        <f>I131+I133+I135</f>
        <v>84</v>
      </c>
      <c r="J130" s="16">
        <f>J131+J133+J135</f>
        <v>84</v>
      </c>
    </row>
    <row r="131" spans="1:10" ht="63.75">
      <c r="A131" s="35">
        <v>126</v>
      </c>
      <c r="B131" s="77" t="s">
        <v>202</v>
      </c>
      <c r="C131" s="47">
        <v>901</v>
      </c>
      <c r="D131" s="1">
        <v>412</v>
      </c>
      <c r="E131" s="62" t="s">
        <v>310</v>
      </c>
      <c r="F131" s="2"/>
      <c r="I131" s="16">
        <f>I132</f>
        <v>66</v>
      </c>
      <c r="J131" s="16">
        <f>J132</f>
        <v>66</v>
      </c>
    </row>
    <row r="132" spans="1:10" ht="38.25">
      <c r="A132" s="35">
        <v>127</v>
      </c>
      <c r="B132" s="79" t="s">
        <v>56</v>
      </c>
      <c r="C132" s="48">
        <v>901</v>
      </c>
      <c r="D132" s="3">
        <v>412</v>
      </c>
      <c r="E132" s="91" t="s">
        <v>310</v>
      </c>
      <c r="F132" s="4" t="s">
        <v>55</v>
      </c>
      <c r="I132" s="18">
        <v>66</v>
      </c>
      <c r="J132" s="18">
        <v>66</v>
      </c>
    </row>
    <row r="133" spans="1:10" ht="25.5">
      <c r="A133" s="35">
        <v>128</v>
      </c>
      <c r="B133" s="77" t="s">
        <v>203</v>
      </c>
      <c r="C133" s="47">
        <v>901</v>
      </c>
      <c r="D133" s="7">
        <v>412</v>
      </c>
      <c r="E133" s="94" t="s">
        <v>311</v>
      </c>
      <c r="F133" s="8"/>
      <c r="I133" s="16">
        <f>I134</f>
        <v>4</v>
      </c>
      <c r="J133" s="16">
        <f>J134</f>
        <v>4</v>
      </c>
    </row>
    <row r="134" spans="1:10" ht="25.5">
      <c r="A134" s="35">
        <v>129</v>
      </c>
      <c r="B134" s="79" t="s">
        <v>167</v>
      </c>
      <c r="C134" s="48">
        <v>901</v>
      </c>
      <c r="D134" s="9">
        <v>412</v>
      </c>
      <c r="E134" s="98" t="s">
        <v>311</v>
      </c>
      <c r="F134" s="10" t="s">
        <v>91</v>
      </c>
      <c r="I134" s="18">
        <v>4</v>
      </c>
      <c r="J134" s="18">
        <v>4</v>
      </c>
    </row>
    <row r="135" spans="1:10" ht="38.25">
      <c r="A135" s="35">
        <v>130</v>
      </c>
      <c r="B135" s="77" t="s">
        <v>204</v>
      </c>
      <c r="C135" s="47">
        <v>901</v>
      </c>
      <c r="D135" s="7">
        <v>412</v>
      </c>
      <c r="E135" s="94" t="s">
        <v>312</v>
      </c>
      <c r="F135" s="10"/>
      <c r="I135" s="16">
        <f>I136</f>
        <v>14</v>
      </c>
      <c r="J135" s="16">
        <f>J136</f>
        <v>14</v>
      </c>
    </row>
    <row r="136" spans="1:10" ht="25.5">
      <c r="A136" s="35">
        <v>131</v>
      </c>
      <c r="B136" s="79" t="s">
        <v>167</v>
      </c>
      <c r="C136" s="48">
        <v>901</v>
      </c>
      <c r="D136" s="9">
        <v>412</v>
      </c>
      <c r="E136" s="98" t="s">
        <v>312</v>
      </c>
      <c r="F136" s="10" t="s">
        <v>91</v>
      </c>
      <c r="I136" s="18">
        <v>14</v>
      </c>
      <c r="J136" s="18">
        <v>14</v>
      </c>
    </row>
    <row r="137" spans="1:10" ht="25.5">
      <c r="A137" s="35">
        <v>132</v>
      </c>
      <c r="B137" s="77" t="s">
        <v>269</v>
      </c>
      <c r="C137" s="47">
        <v>901</v>
      </c>
      <c r="D137" s="7">
        <v>412</v>
      </c>
      <c r="E137" s="94" t="s">
        <v>309</v>
      </c>
      <c r="F137" s="10"/>
      <c r="I137" s="16">
        <f>I138</f>
        <v>13</v>
      </c>
      <c r="J137" s="16">
        <f>J138</f>
        <v>13</v>
      </c>
    </row>
    <row r="138" spans="1:10" ht="51">
      <c r="A138" s="35">
        <v>133</v>
      </c>
      <c r="B138" s="77" t="s">
        <v>270</v>
      </c>
      <c r="C138" s="47">
        <v>901</v>
      </c>
      <c r="D138" s="7">
        <v>412</v>
      </c>
      <c r="E138" s="94" t="s">
        <v>313</v>
      </c>
      <c r="F138" s="10"/>
      <c r="I138" s="16">
        <f>I139</f>
        <v>13</v>
      </c>
      <c r="J138" s="16">
        <f>J139</f>
        <v>13</v>
      </c>
    </row>
    <row r="139" spans="1:10" ht="25.5">
      <c r="A139" s="35">
        <v>134</v>
      </c>
      <c r="B139" s="79" t="s">
        <v>167</v>
      </c>
      <c r="C139" s="47">
        <v>901</v>
      </c>
      <c r="D139" s="9">
        <v>412</v>
      </c>
      <c r="E139" s="98" t="s">
        <v>313</v>
      </c>
      <c r="F139" s="10" t="s">
        <v>91</v>
      </c>
      <c r="I139" s="18">
        <v>13</v>
      </c>
      <c r="J139" s="18">
        <v>13</v>
      </c>
    </row>
    <row r="140" spans="1:10" ht="38.25">
      <c r="A140" s="35">
        <v>135</v>
      </c>
      <c r="B140" s="83" t="s">
        <v>324</v>
      </c>
      <c r="C140" s="92">
        <v>901</v>
      </c>
      <c r="D140" s="93">
        <v>412</v>
      </c>
      <c r="E140" s="94" t="s">
        <v>314</v>
      </c>
      <c r="F140" s="10"/>
      <c r="I140" s="16">
        <f>I141</f>
        <v>46</v>
      </c>
      <c r="J140" s="16">
        <f>J141</f>
        <v>46</v>
      </c>
    </row>
    <row r="141" spans="1:10" ht="25.5">
      <c r="A141" s="35">
        <v>136</v>
      </c>
      <c r="B141" s="83" t="s">
        <v>315</v>
      </c>
      <c r="C141" s="92">
        <v>901</v>
      </c>
      <c r="D141" s="93">
        <v>412</v>
      </c>
      <c r="E141" s="94" t="s">
        <v>316</v>
      </c>
      <c r="F141" s="94"/>
      <c r="G141" s="95"/>
      <c r="H141" s="96"/>
      <c r="I141" s="67">
        <f>I142</f>
        <v>46</v>
      </c>
      <c r="J141" s="67">
        <f>J142</f>
        <v>46</v>
      </c>
    </row>
    <row r="142" spans="1:10" ht="25.5">
      <c r="A142" s="35">
        <v>137</v>
      </c>
      <c r="B142" s="99" t="s">
        <v>167</v>
      </c>
      <c r="C142" s="89">
        <v>901</v>
      </c>
      <c r="D142" s="97">
        <v>412</v>
      </c>
      <c r="E142" s="98" t="s">
        <v>316</v>
      </c>
      <c r="F142" s="98" t="s">
        <v>91</v>
      </c>
      <c r="G142" s="95"/>
      <c r="H142" s="96"/>
      <c r="I142" s="64">
        <v>46</v>
      </c>
      <c r="J142" s="64">
        <v>46</v>
      </c>
    </row>
    <row r="143" spans="1:10" ht="15.75">
      <c r="A143" s="35">
        <v>138</v>
      </c>
      <c r="B143" s="78" t="s">
        <v>13</v>
      </c>
      <c r="C143" s="47">
        <v>901</v>
      </c>
      <c r="D143" s="1">
        <v>500</v>
      </c>
      <c r="E143" s="2"/>
      <c r="F143" s="2"/>
      <c r="I143" s="16">
        <f>I144+I151+I174+I191</f>
        <v>11057.9</v>
      </c>
      <c r="J143" s="16">
        <f>J144+J151+J174+J191</f>
        <v>9682.7999999999993</v>
      </c>
    </row>
    <row r="144" spans="1:10">
      <c r="A144" s="35">
        <v>139</v>
      </c>
      <c r="B144" s="77" t="s">
        <v>14</v>
      </c>
      <c r="C144" s="47">
        <v>901</v>
      </c>
      <c r="D144" s="1">
        <v>501</v>
      </c>
      <c r="E144" s="2"/>
      <c r="F144" s="2"/>
      <c r="I144" s="16">
        <f>I145</f>
        <v>1793</v>
      </c>
      <c r="J144" s="16">
        <f>J145</f>
        <v>1445</v>
      </c>
    </row>
    <row r="145" spans="1:10" ht="25.5">
      <c r="A145" s="35">
        <v>140</v>
      </c>
      <c r="B145" s="77" t="s">
        <v>164</v>
      </c>
      <c r="C145" s="47">
        <v>901</v>
      </c>
      <c r="D145" s="1">
        <v>501</v>
      </c>
      <c r="E145" s="2" t="s">
        <v>88</v>
      </c>
      <c r="F145" s="2"/>
      <c r="I145" s="16">
        <f>I146</f>
        <v>1793</v>
      </c>
      <c r="J145" s="16">
        <f>J146</f>
        <v>1445</v>
      </c>
    </row>
    <row r="146" spans="1:10" ht="38.25">
      <c r="A146" s="35">
        <v>141</v>
      </c>
      <c r="B146" s="80" t="s">
        <v>180</v>
      </c>
      <c r="C146" s="47">
        <v>901</v>
      </c>
      <c r="D146" s="1">
        <v>501</v>
      </c>
      <c r="E146" s="2" t="s">
        <v>260</v>
      </c>
      <c r="F146" s="2"/>
      <c r="I146" s="16">
        <f>I147+I149</f>
        <v>1793</v>
      </c>
      <c r="J146" s="16">
        <f>J147+J149</f>
        <v>1445</v>
      </c>
    </row>
    <row r="147" spans="1:10" ht="27.75" customHeight="1">
      <c r="A147" s="35">
        <v>142</v>
      </c>
      <c r="B147" s="77" t="s">
        <v>344</v>
      </c>
      <c r="C147" s="47">
        <v>901</v>
      </c>
      <c r="D147" s="1">
        <v>501</v>
      </c>
      <c r="E147" s="2" t="s">
        <v>115</v>
      </c>
      <c r="F147" s="4"/>
      <c r="I147" s="16">
        <f>I148</f>
        <v>1545</v>
      </c>
      <c r="J147" s="16">
        <f>J148</f>
        <v>1245</v>
      </c>
    </row>
    <row r="148" spans="1:10" ht="25.5">
      <c r="A148" s="35">
        <v>143</v>
      </c>
      <c r="B148" s="79" t="s">
        <v>167</v>
      </c>
      <c r="C148" s="48">
        <v>901</v>
      </c>
      <c r="D148" s="3">
        <v>501</v>
      </c>
      <c r="E148" s="4" t="s">
        <v>115</v>
      </c>
      <c r="F148" s="4" t="s">
        <v>91</v>
      </c>
      <c r="I148" s="18">
        <v>1545</v>
      </c>
      <c r="J148" s="18">
        <v>1245</v>
      </c>
    </row>
    <row r="149" spans="1:10">
      <c r="A149" s="35">
        <v>144</v>
      </c>
      <c r="B149" s="77" t="s">
        <v>205</v>
      </c>
      <c r="C149" s="47">
        <v>901</v>
      </c>
      <c r="D149" s="1">
        <v>501</v>
      </c>
      <c r="E149" s="2" t="s">
        <v>116</v>
      </c>
      <c r="F149" s="2"/>
      <c r="I149" s="16">
        <f>I150</f>
        <v>248</v>
      </c>
      <c r="J149" s="16">
        <f>J150</f>
        <v>200</v>
      </c>
    </row>
    <row r="150" spans="1:10" ht="25.5">
      <c r="A150" s="35">
        <v>145</v>
      </c>
      <c r="B150" s="79" t="s">
        <v>167</v>
      </c>
      <c r="C150" s="48">
        <v>901</v>
      </c>
      <c r="D150" s="3">
        <v>501</v>
      </c>
      <c r="E150" s="4" t="s">
        <v>116</v>
      </c>
      <c r="F150" s="4" t="s">
        <v>91</v>
      </c>
      <c r="I150" s="18">
        <v>248</v>
      </c>
      <c r="J150" s="18">
        <v>200</v>
      </c>
    </row>
    <row r="151" spans="1:10">
      <c r="A151" s="35">
        <v>146</v>
      </c>
      <c r="B151" s="77" t="s">
        <v>15</v>
      </c>
      <c r="C151" s="47">
        <v>901</v>
      </c>
      <c r="D151" s="1">
        <v>502</v>
      </c>
      <c r="E151" s="2"/>
      <c r="F151" s="2"/>
      <c r="I151" s="16">
        <f>I152</f>
        <v>6314.9</v>
      </c>
      <c r="J151" s="16">
        <f>J152</f>
        <v>5477.8</v>
      </c>
    </row>
    <row r="152" spans="1:10" ht="25.5">
      <c r="A152" s="35">
        <v>147</v>
      </c>
      <c r="B152" s="77" t="s">
        <v>164</v>
      </c>
      <c r="C152" s="47">
        <v>901</v>
      </c>
      <c r="D152" s="1">
        <v>502</v>
      </c>
      <c r="E152" s="2" t="s">
        <v>88</v>
      </c>
      <c r="F152" s="2"/>
      <c r="I152" s="16">
        <f>I153</f>
        <v>6314.9</v>
      </c>
      <c r="J152" s="16">
        <f>J153</f>
        <v>5477.8</v>
      </c>
    </row>
    <row r="153" spans="1:10" ht="38.25">
      <c r="A153" s="35">
        <v>148</v>
      </c>
      <c r="B153" s="80" t="s">
        <v>180</v>
      </c>
      <c r="C153" s="47">
        <v>901</v>
      </c>
      <c r="D153" s="1">
        <v>502</v>
      </c>
      <c r="E153" s="2" t="s">
        <v>260</v>
      </c>
      <c r="F153" s="2"/>
      <c r="I153" s="16">
        <f>I154+I156+I159+I161+I163+I165+I168+I170+I172</f>
        <v>6314.9</v>
      </c>
      <c r="J153" s="16">
        <f>J154+J156+J159+J161+J163+J165+J168+J170+J172</f>
        <v>5477.8</v>
      </c>
    </row>
    <row r="154" spans="1:10" ht="25.5">
      <c r="A154" s="35">
        <v>149</v>
      </c>
      <c r="B154" s="80" t="s">
        <v>206</v>
      </c>
      <c r="C154" s="47">
        <v>901</v>
      </c>
      <c r="D154" s="1">
        <v>502</v>
      </c>
      <c r="E154" s="2" t="s">
        <v>117</v>
      </c>
      <c r="F154" s="2"/>
      <c r="I154" s="16">
        <f>I155</f>
        <v>321</v>
      </c>
      <c r="J154" s="16">
        <f>J155</f>
        <v>400</v>
      </c>
    </row>
    <row r="155" spans="1:10" ht="25.5">
      <c r="A155" s="35">
        <v>150</v>
      </c>
      <c r="B155" s="79" t="s">
        <v>167</v>
      </c>
      <c r="C155" s="48">
        <v>901</v>
      </c>
      <c r="D155" s="3">
        <v>502</v>
      </c>
      <c r="E155" s="4" t="s">
        <v>117</v>
      </c>
      <c r="F155" s="4" t="s">
        <v>91</v>
      </c>
      <c r="I155" s="18">
        <v>321</v>
      </c>
      <c r="J155" s="18">
        <v>400</v>
      </c>
    </row>
    <row r="156" spans="1:10" ht="38.25">
      <c r="A156" s="35">
        <v>151</v>
      </c>
      <c r="B156" s="80" t="s">
        <v>207</v>
      </c>
      <c r="C156" s="47">
        <v>901</v>
      </c>
      <c r="D156" s="1">
        <v>502</v>
      </c>
      <c r="E156" s="2" t="s">
        <v>118</v>
      </c>
      <c r="F156" s="2"/>
      <c r="I156" s="16">
        <f>I157+I158</f>
        <v>275</v>
      </c>
      <c r="J156" s="16">
        <f>J157+J158</f>
        <v>275</v>
      </c>
    </row>
    <row r="157" spans="1:10" ht="25.5">
      <c r="A157" s="35">
        <v>152</v>
      </c>
      <c r="B157" s="79" t="s">
        <v>167</v>
      </c>
      <c r="C157" s="48">
        <v>901</v>
      </c>
      <c r="D157" s="3">
        <v>502</v>
      </c>
      <c r="E157" s="4" t="s">
        <v>118</v>
      </c>
      <c r="F157" s="4" t="s">
        <v>91</v>
      </c>
      <c r="I157" s="18">
        <v>275</v>
      </c>
      <c r="J157" s="18">
        <v>275</v>
      </c>
    </row>
    <row r="158" spans="1:10">
      <c r="A158" s="35">
        <v>153</v>
      </c>
      <c r="B158" s="85" t="s">
        <v>174</v>
      </c>
      <c r="C158" s="48">
        <v>901</v>
      </c>
      <c r="D158" s="3">
        <v>502</v>
      </c>
      <c r="E158" s="4" t="s">
        <v>118</v>
      </c>
      <c r="F158" s="4" t="s">
        <v>58</v>
      </c>
      <c r="I158" s="18">
        <v>0</v>
      </c>
      <c r="J158" s="18">
        <v>0</v>
      </c>
    </row>
    <row r="159" spans="1:10" ht="25.5">
      <c r="A159" s="35">
        <v>154</v>
      </c>
      <c r="B159" s="80" t="s">
        <v>271</v>
      </c>
      <c r="C159" s="47">
        <v>901</v>
      </c>
      <c r="D159" s="1">
        <v>502</v>
      </c>
      <c r="E159" s="2" t="s">
        <v>119</v>
      </c>
      <c r="F159" s="2"/>
      <c r="I159" s="16">
        <f>I160</f>
        <v>650</v>
      </c>
      <c r="J159" s="16">
        <f>J160</f>
        <v>650</v>
      </c>
    </row>
    <row r="160" spans="1:10" ht="25.5">
      <c r="A160" s="35">
        <v>155</v>
      </c>
      <c r="B160" s="79" t="s">
        <v>167</v>
      </c>
      <c r="C160" s="48">
        <v>901</v>
      </c>
      <c r="D160" s="3">
        <v>502</v>
      </c>
      <c r="E160" s="4" t="s">
        <v>119</v>
      </c>
      <c r="F160" s="4" t="s">
        <v>91</v>
      </c>
      <c r="I160" s="18">
        <v>650</v>
      </c>
      <c r="J160" s="18">
        <v>650</v>
      </c>
    </row>
    <row r="161" spans="1:10">
      <c r="A161" s="35">
        <v>158</v>
      </c>
      <c r="B161" s="77" t="s">
        <v>272</v>
      </c>
      <c r="C161" s="47">
        <v>901</v>
      </c>
      <c r="D161" s="1">
        <v>502</v>
      </c>
      <c r="E161" s="2" t="s">
        <v>273</v>
      </c>
      <c r="F161" s="4"/>
      <c r="I161" s="16">
        <f>I162</f>
        <v>1600</v>
      </c>
      <c r="J161" s="16">
        <f>J162</f>
        <v>1600</v>
      </c>
    </row>
    <row r="162" spans="1:10" ht="25.5">
      <c r="A162" s="35">
        <v>159</v>
      </c>
      <c r="B162" s="79" t="s">
        <v>167</v>
      </c>
      <c r="C162" s="48">
        <v>901</v>
      </c>
      <c r="D162" s="3">
        <v>502</v>
      </c>
      <c r="E162" s="4" t="s">
        <v>273</v>
      </c>
      <c r="F162" s="4" t="s">
        <v>91</v>
      </c>
      <c r="I162" s="18">
        <v>1600</v>
      </c>
      <c r="J162" s="18">
        <v>1600</v>
      </c>
    </row>
    <row r="163" spans="1:10" ht="25.5">
      <c r="A163" s="35">
        <v>160</v>
      </c>
      <c r="B163" s="77" t="s">
        <v>274</v>
      </c>
      <c r="C163" s="47">
        <v>901</v>
      </c>
      <c r="D163" s="1">
        <v>502</v>
      </c>
      <c r="E163" s="2" t="s">
        <v>276</v>
      </c>
      <c r="F163" s="4"/>
      <c r="I163" s="16">
        <f>I164</f>
        <v>750</v>
      </c>
      <c r="J163" s="16">
        <f>J164</f>
        <v>700</v>
      </c>
    </row>
    <row r="164" spans="1:10" ht="25.5">
      <c r="A164" s="35">
        <v>161</v>
      </c>
      <c r="B164" s="79" t="s">
        <v>167</v>
      </c>
      <c r="C164" s="48">
        <v>901</v>
      </c>
      <c r="D164" s="3">
        <v>502</v>
      </c>
      <c r="E164" s="4" t="s">
        <v>275</v>
      </c>
      <c r="F164" s="4"/>
      <c r="I164" s="18">
        <v>750</v>
      </c>
      <c r="J164" s="18">
        <v>700</v>
      </c>
    </row>
    <row r="165" spans="1:10" ht="51">
      <c r="A165" s="35">
        <v>162</v>
      </c>
      <c r="B165" s="77" t="s">
        <v>278</v>
      </c>
      <c r="C165" s="47">
        <v>901</v>
      </c>
      <c r="D165" s="1">
        <v>502</v>
      </c>
      <c r="E165" s="62" t="s">
        <v>277</v>
      </c>
      <c r="F165" s="4"/>
      <c r="I165" s="16">
        <f>I166</f>
        <v>443.1</v>
      </c>
      <c r="J165" s="16">
        <f>J166</f>
        <v>0</v>
      </c>
    </row>
    <row r="166" spans="1:10" ht="25.5">
      <c r="A166" s="35">
        <v>167</v>
      </c>
      <c r="B166" s="77" t="s">
        <v>279</v>
      </c>
      <c r="C166" s="47">
        <v>901</v>
      </c>
      <c r="D166" s="1">
        <v>502</v>
      </c>
      <c r="E166" s="62" t="s">
        <v>280</v>
      </c>
      <c r="F166" s="4"/>
      <c r="I166" s="16">
        <f>I167</f>
        <v>443.1</v>
      </c>
      <c r="J166" s="16">
        <f>J167</f>
        <v>0</v>
      </c>
    </row>
    <row r="167" spans="1:10" ht="25.5">
      <c r="A167" s="35">
        <v>168</v>
      </c>
      <c r="B167" s="79" t="s">
        <v>167</v>
      </c>
      <c r="C167" s="48">
        <v>901</v>
      </c>
      <c r="D167" s="3">
        <v>502</v>
      </c>
      <c r="E167" s="91" t="s">
        <v>280</v>
      </c>
      <c r="F167" s="4" t="s">
        <v>91</v>
      </c>
      <c r="I167" s="18">
        <v>443.1</v>
      </c>
      <c r="J167" s="18">
        <v>0</v>
      </c>
    </row>
    <row r="168" spans="1:10" ht="30" customHeight="1">
      <c r="A168" s="35">
        <v>169</v>
      </c>
      <c r="B168" s="77" t="s">
        <v>341</v>
      </c>
      <c r="C168" s="47">
        <v>901</v>
      </c>
      <c r="D168" s="1">
        <v>502</v>
      </c>
      <c r="E168" s="62" t="s">
        <v>327</v>
      </c>
      <c r="F168" s="4"/>
      <c r="I168" s="16">
        <f>I169</f>
        <v>1575.8</v>
      </c>
      <c r="J168" s="16">
        <f>J169</f>
        <v>1352.8</v>
      </c>
    </row>
    <row r="169" spans="1:10" ht="39" customHeight="1">
      <c r="A169" s="35">
        <v>170</v>
      </c>
      <c r="B169" s="79" t="s">
        <v>56</v>
      </c>
      <c r="C169" s="48">
        <v>901</v>
      </c>
      <c r="D169" s="3">
        <v>502</v>
      </c>
      <c r="E169" s="91" t="s">
        <v>327</v>
      </c>
      <c r="F169" s="4" t="s">
        <v>55</v>
      </c>
      <c r="I169" s="18">
        <v>1575.8</v>
      </c>
      <c r="J169" s="18">
        <v>1352.8</v>
      </c>
    </row>
    <row r="170" spans="1:10" ht="29.25" customHeight="1">
      <c r="A170" s="35">
        <v>171</v>
      </c>
      <c r="B170" s="77" t="s">
        <v>342</v>
      </c>
      <c r="C170" s="47">
        <v>901</v>
      </c>
      <c r="D170" s="1">
        <v>502</v>
      </c>
      <c r="E170" s="62" t="s">
        <v>328</v>
      </c>
      <c r="F170" s="4"/>
      <c r="I170" s="16">
        <f>I171</f>
        <v>700</v>
      </c>
      <c r="J170" s="16">
        <f>J171</f>
        <v>500</v>
      </c>
    </row>
    <row r="171" spans="1:10" ht="38.25">
      <c r="A171" s="35">
        <v>172</v>
      </c>
      <c r="B171" s="79" t="s">
        <v>56</v>
      </c>
      <c r="C171" s="48">
        <v>901</v>
      </c>
      <c r="D171" s="3">
        <v>502</v>
      </c>
      <c r="E171" s="91" t="s">
        <v>328</v>
      </c>
      <c r="F171" s="4" t="s">
        <v>55</v>
      </c>
      <c r="I171" s="18">
        <v>700</v>
      </c>
      <c r="J171" s="18">
        <v>500</v>
      </c>
    </row>
    <row r="172" spans="1:10" ht="63.75">
      <c r="A172" s="35">
        <v>173</v>
      </c>
      <c r="B172" s="5" t="s">
        <v>329</v>
      </c>
      <c r="C172" s="47">
        <v>901</v>
      </c>
      <c r="D172" s="1">
        <v>502</v>
      </c>
      <c r="E172" s="2" t="s">
        <v>330</v>
      </c>
      <c r="F172" s="2"/>
      <c r="I172" s="16">
        <f>I173</f>
        <v>0</v>
      </c>
      <c r="J172" s="16">
        <f>J173</f>
        <v>0</v>
      </c>
    </row>
    <row r="173" spans="1:10" ht="38.25">
      <c r="A173" s="35">
        <v>174</v>
      </c>
      <c r="B173" s="102" t="s">
        <v>56</v>
      </c>
      <c r="C173" s="48">
        <v>901</v>
      </c>
      <c r="D173" s="3">
        <v>502</v>
      </c>
      <c r="E173" s="4" t="s">
        <v>330</v>
      </c>
      <c r="F173" s="4" t="s">
        <v>55</v>
      </c>
      <c r="I173" s="18">
        <v>0</v>
      </c>
      <c r="J173" s="18">
        <v>0</v>
      </c>
    </row>
    <row r="174" spans="1:10">
      <c r="A174" s="35">
        <v>175</v>
      </c>
      <c r="B174" s="83" t="s">
        <v>16</v>
      </c>
      <c r="C174" s="47">
        <v>901</v>
      </c>
      <c r="D174" s="63">
        <v>503</v>
      </c>
      <c r="E174" s="62"/>
      <c r="F174" s="62"/>
      <c r="I174" s="67">
        <f t="shared" ref="I174:J176" si="4">I175</f>
        <v>2900</v>
      </c>
      <c r="J174" s="67">
        <f t="shared" si="4"/>
        <v>2710</v>
      </c>
    </row>
    <row r="175" spans="1:10" ht="25.5">
      <c r="A175" s="35">
        <v>176</v>
      </c>
      <c r="B175" s="77" t="s">
        <v>164</v>
      </c>
      <c r="C175" s="47">
        <v>901</v>
      </c>
      <c r="D175" s="1">
        <v>503</v>
      </c>
      <c r="E175" s="2" t="s">
        <v>88</v>
      </c>
      <c r="F175" s="2"/>
      <c r="I175" s="16">
        <f t="shared" si="4"/>
        <v>2900</v>
      </c>
      <c r="J175" s="16">
        <f t="shared" si="4"/>
        <v>2710</v>
      </c>
    </row>
    <row r="176" spans="1:10" ht="38.25">
      <c r="A176" s="35">
        <v>177</v>
      </c>
      <c r="B176" s="80" t="s">
        <v>180</v>
      </c>
      <c r="C176" s="48">
        <v>901</v>
      </c>
      <c r="D176" s="1">
        <v>503</v>
      </c>
      <c r="E176" s="2" t="s">
        <v>260</v>
      </c>
      <c r="F176" s="2"/>
      <c r="I176" s="16">
        <f t="shared" si="4"/>
        <v>2900</v>
      </c>
      <c r="J176" s="16">
        <f t="shared" si="4"/>
        <v>2710</v>
      </c>
    </row>
    <row r="177" spans="1:10" ht="25.5">
      <c r="A177" s="35">
        <v>178</v>
      </c>
      <c r="B177" s="77" t="s">
        <v>208</v>
      </c>
      <c r="C177" s="47">
        <v>901</v>
      </c>
      <c r="D177" s="1">
        <v>503</v>
      </c>
      <c r="E177" s="2" t="s">
        <v>120</v>
      </c>
      <c r="F177" s="2"/>
      <c r="I177" s="16">
        <f>I178+I180+I182+I184+I187+I189</f>
        <v>2900</v>
      </c>
      <c r="J177" s="16">
        <f>J178+J180+J182+J184+J187+J189</f>
        <v>2710</v>
      </c>
    </row>
    <row r="178" spans="1:10">
      <c r="A178" s="35">
        <v>179</v>
      </c>
      <c r="B178" s="77" t="s">
        <v>17</v>
      </c>
      <c r="C178" s="48">
        <v>901</v>
      </c>
      <c r="D178" s="1">
        <v>503</v>
      </c>
      <c r="E178" s="2" t="s">
        <v>121</v>
      </c>
      <c r="F178" s="2"/>
      <c r="I178" s="16">
        <f>I179</f>
        <v>1500</v>
      </c>
      <c r="J178" s="16">
        <f>J179</f>
        <v>1500</v>
      </c>
    </row>
    <row r="179" spans="1:10" ht="25.5">
      <c r="A179" s="35">
        <v>180</v>
      </c>
      <c r="B179" s="79" t="s">
        <v>167</v>
      </c>
      <c r="C179" s="47">
        <v>901</v>
      </c>
      <c r="D179" s="3">
        <v>503</v>
      </c>
      <c r="E179" s="4" t="s">
        <v>121</v>
      </c>
      <c r="F179" s="4" t="s">
        <v>91</v>
      </c>
      <c r="I179" s="18">
        <v>1500</v>
      </c>
      <c r="J179" s="18">
        <v>1500</v>
      </c>
    </row>
    <row r="180" spans="1:10">
      <c r="A180" s="35">
        <v>181</v>
      </c>
      <c r="B180" s="77" t="s">
        <v>18</v>
      </c>
      <c r="C180" s="48">
        <v>901</v>
      </c>
      <c r="D180" s="1">
        <v>503</v>
      </c>
      <c r="E180" s="2" t="s">
        <v>122</v>
      </c>
      <c r="F180" s="2"/>
      <c r="I180" s="16">
        <f>I181</f>
        <v>400</v>
      </c>
      <c r="J180" s="16">
        <f>J181</f>
        <v>380</v>
      </c>
    </row>
    <row r="181" spans="1:10" ht="25.5">
      <c r="A181" s="35">
        <v>182</v>
      </c>
      <c r="B181" s="79" t="s">
        <v>167</v>
      </c>
      <c r="C181" s="47">
        <v>901</v>
      </c>
      <c r="D181" s="3">
        <v>503</v>
      </c>
      <c r="E181" s="4" t="s">
        <v>122</v>
      </c>
      <c r="F181" s="4" t="s">
        <v>91</v>
      </c>
      <c r="I181" s="18">
        <v>400</v>
      </c>
      <c r="J181" s="18">
        <v>380</v>
      </c>
    </row>
    <row r="182" spans="1:10">
      <c r="A182" s="35">
        <v>183</v>
      </c>
      <c r="B182" s="77" t="s">
        <v>209</v>
      </c>
      <c r="C182" s="48">
        <v>901</v>
      </c>
      <c r="D182" s="1">
        <v>503</v>
      </c>
      <c r="E182" s="2" t="s">
        <v>123</v>
      </c>
      <c r="F182" s="2"/>
      <c r="I182" s="16">
        <f>I183</f>
        <v>0</v>
      </c>
      <c r="J182" s="16">
        <f>J183</f>
        <v>0</v>
      </c>
    </row>
    <row r="183" spans="1:10" ht="25.5">
      <c r="A183" s="35">
        <v>184</v>
      </c>
      <c r="B183" s="79" t="s">
        <v>167</v>
      </c>
      <c r="C183" s="47">
        <v>901</v>
      </c>
      <c r="D183" s="3">
        <v>503</v>
      </c>
      <c r="E183" s="4" t="s">
        <v>123</v>
      </c>
      <c r="F183" s="4" t="s">
        <v>91</v>
      </c>
      <c r="I183" s="18">
        <f>10-10</f>
        <v>0</v>
      </c>
      <c r="J183" s="18">
        <f>10-10</f>
        <v>0</v>
      </c>
    </row>
    <row r="184" spans="1:10">
      <c r="A184" s="35">
        <v>185</v>
      </c>
      <c r="B184" s="77" t="s">
        <v>210</v>
      </c>
      <c r="C184" s="48">
        <v>901</v>
      </c>
      <c r="D184" s="1">
        <v>503</v>
      </c>
      <c r="E184" s="2" t="s">
        <v>124</v>
      </c>
      <c r="F184" s="2"/>
      <c r="I184" s="16">
        <f>I186+I185</f>
        <v>400</v>
      </c>
      <c r="J184" s="16">
        <f>J186+J185</f>
        <v>400</v>
      </c>
    </row>
    <row r="185" spans="1:10">
      <c r="A185" s="35">
        <v>186</v>
      </c>
      <c r="B185" s="79" t="s">
        <v>86</v>
      </c>
      <c r="C185" s="47">
        <v>901</v>
      </c>
      <c r="D185" s="3">
        <v>503</v>
      </c>
      <c r="E185" s="4" t="s">
        <v>124</v>
      </c>
      <c r="F185" s="4" t="s">
        <v>50</v>
      </c>
      <c r="I185" s="18">
        <v>0</v>
      </c>
      <c r="J185" s="18">
        <v>0</v>
      </c>
    </row>
    <row r="186" spans="1:10" ht="25.5">
      <c r="A186" s="35">
        <v>187</v>
      </c>
      <c r="B186" s="79" t="s">
        <v>167</v>
      </c>
      <c r="C186" s="48">
        <v>901</v>
      </c>
      <c r="D186" s="3">
        <v>503</v>
      </c>
      <c r="E186" s="4" t="s">
        <v>124</v>
      </c>
      <c r="F186" s="4" t="s">
        <v>91</v>
      </c>
      <c r="I186" s="17">
        <v>400</v>
      </c>
      <c r="J186" s="17">
        <v>400</v>
      </c>
    </row>
    <row r="187" spans="1:10">
      <c r="A187" s="35">
        <v>188</v>
      </c>
      <c r="B187" s="77" t="s">
        <v>211</v>
      </c>
      <c r="C187" s="47">
        <v>901</v>
      </c>
      <c r="D187" s="1">
        <v>503</v>
      </c>
      <c r="E187" s="2" t="s">
        <v>125</v>
      </c>
      <c r="F187" s="2"/>
      <c r="I187" s="16">
        <f>I188</f>
        <v>300</v>
      </c>
      <c r="J187" s="16">
        <f>J188</f>
        <v>280</v>
      </c>
    </row>
    <row r="188" spans="1:10" ht="25.5">
      <c r="A188" s="35">
        <v>189</v>
      </c>
      <c r="B188" s="79" t="s">
        <v>167</v>
      </c>
      <c r="C188" s="47">
        <v>901</v>
      </c>
      <c r="D188" s="3">
        <v>503</v>
      </c>
      <c r="E188" s="4" t="s">
        <v>125</v>
      </c>
      <c r="F188" s="4" t="s">
        <v>91</v>
      </c>
      <c r="I188" s="17">
        <v>300</v>
      </c>
      <c r="J188" s="17">
        <v>280</v>
      </c>
    </row>
    <row r="189" spans="1:10" ht="25.5">
      <c r="A189" s="35">
        <v>190</v>
      </c>
      <c r="B189" s="77" t="s">
        <v>259</v>
      </c>
      <c r="C189" s="47">
        <v>901</v>
      </c>
      <c r="D189" s="1">
        <v>503</v>
      </c>
      <c r="E189" s="2" t="s">
        <v>126</v>
      </c>
      <c r="F189" s="2"/>
      <c r="I189" s="16">
        <f>I190</f>
        <v>300</v>
      </c>
      <c r="J189" s="16">
        <f>J190</f>
        <v>150</v>
      </c>
    </row>
    <row r="190" spans="1:10" ht="25.5">
      <c r="A190" s="35">
        <v>191</v>
      </c>
      <c r="B190" s="79" t="s">
        <v>167</v>
      </c>
      <c r="C190" s="47">
        <v>901</v>
      </c>
      <c r="D190" s="3">
        <v>503</v>
      </c>
      <c r="E190" s="4" t="s">
        <v>126</v>
      </c>
      <c r="F190" s="4" t="s">
        <v>91</v>
      </c>
      <c r="I190" s="17">
        <v>300</v>
      </c>
      <c r="J190" s="17">
        <v>150</v>
      </c>
    </row>
    <row r="191" spans="1:10">
      <c r="A191" s="35">
        <v>192</v>
      </c>
      <c r="B191" s="77" t="s">
        <v>75</v>
      </c>
      <c r="C191" s="48">
        <v>901</v>
      </c>
      <c r="D191" s="1">
        <v>505</v>
      </c>
      <c r="E191" s="2"/>
      <c r="F191" s="2"/>
      <c r="I191" s="16">
        <f t="shared" ref="I191:J194" si="5">I192</f>
        <v>50</v>
      </c>
      <c r="J191" s="16">
        <f t="shared" si="5"/>
        <v>50</v>
      </c>
    </row>
    <row r="192" spans="1:10" ht="25.5">
      <c r="A192" s="35">
        <v>193</v>
      </c>
      <c r="B192" s="77" t="s">
        <v>164</v>
      </c>
      <c r="C192" s="47">
        <v>901</v>
      </c>
      <c r="D192" s="63">
        <v>505</v>
      </c>
      <c r="E192" s="62" t="s">
        <v>88</v>
      </c>
      <c r="F192" s="62"/>
      <c r="G192" s="95"/>
      <c r="H192" s="96"/>
      <c r="I192" s="67">
        <f t="shared" si="5"/>
        <v>50</v>
      </c>
      <c r="J192" s="67">
        <f t="shared" si="5"/>
        <v>50</v>
      </c>
    </row>
    <row r="193" spans="1:11" ht="38.25">
      <c r="A193" s="35">
        <v>194</v>
      </c>
      <c r="B193" s="77" t="s">
        <v>212</v>
      </c>
      <c r="C193" s="47">
        <v>901</v>
      </c>
      <c r="D193" s="63">
        <v>505</v>
      </c>
      <c r="E193" s="62" t="s">
        <v>127</v>
      </c>
      <c r="F193" s="62"/>
      <c r="G193" s="95"/>
      <c r="H193" s="96"/>
      <c r="I193" s="67">
        <f t="shared" si="5"/>
        <v>50</v>
      </c>
      <c r="J193" s="67">
        <f t="shared" si="5"/>
        <v>50</v>
      </c>
    </row>
    <row r="194" spans="1:11" ht="25.5">
      <c r="A194" s="35">
        <v>195</v>
      </c>
      <c r="B194" s="77" t="s">
        <v>213</v>
      </c>
      <c r="C194" s="47">
        <v>901</v>
      </c>
      <c r="D194" s="63">
        <v>505</v>
      </c>
      <c r="E194" s="62" t="s">
        <v>127</v>
      </c>
      <c r="F194" s="62"/>
      <c r="G194" s="95"/>
      <c r="H194" s="96"/>
      <c r="I194" s="67">
        <f t="shared" si="5"/>
        <v>50</v>
      </c>
      <c r="J194" s="67">
        <f t="shared" si="5"/>
        <v>50</v>
      </c>
    </row>
    <row r="195" spans="1:11" ht="25.5">
      <c r="A195" s="35">
        <v>196</v>
      </c>
      <c r="B195" s="79" t="s">
        <v>167</v>
      </c>
      <c r="C195" s="47">
        <v>901</v>
      </c>
      <c r="D195" s="90">
        <v>505</v>
      </c>
      <c r="E195" s="91" t="s">
        <v>127</v>
      </c>
      <c r="F195" s="91" t="s">
        <v>91</v>
      </c>
      <c r="G195" s="95"/>
      <c r="H195" s="96"/>
      <c r="I195" s="100">
        <v>50</v>
      </c>
      <c r="J195" s="100">
        <v>50</v>
      </c>
    </row>
    <row r="196" spans="1:11" ht="15.75">
      <c r="A196" s="35">
        <v>197</v>
      </c>
      <c r="B196" s="78" t="s">
        <v>19</v>
      </c>
      <c r="C196" s="47">
        <v>901</v>
      </c>
      <c r="D196" s="1">
        <v>600</v>
      </c>
      <c r="E196" s="2"/>
      <c r="F196" s="2"/>
      <c r="I196" s="16">
        <f t="shared" ref="I196:J200" si="6">I197</f>
        <v>500</v>
      </c>
      <c r="J196" s="16">
        <f t="shared" si="6"/>
        <v>440</v>
      </c>
    </row>
    <row r="197" spans="1:11" ht="25.5">
      <c r="A197" s="35">
        <v>198</v>
      </c>
      <c r="B197" s="77" t="s">
        <v>20</v>
      </c>
      <c r="C197" s="47">
        <v>901</v>
      </c>
      <c r="D197" s="1">
        <v>603</v>
      </c>
      <c r="E197" s="2"/>
      <c r="F197" s="2"/>
      <c r="I197" s="16">
        <f t="shared" si="6"/>
        <v>500</v>
      </c>
      <c r="J197" s="16">
        <f t="shared" si="6"/>
        <v>440</v>
      </c>
    </row>
    <row r="198" spans="1:11" ht="25.5">
      <c r="A198" s="35">
        <v>199</v>
      </c>
      <c r="B198" s="77" t="s">
        <v>164</v>
      </c>
      <c r="C198" s="48">
        <v>901</v>
      </c>
      <c r="D198" s="1">
        <v>603</v>
      </c>
      <c r="E198" s="2" t="s">
        <v>88</v>
      </c>
      <c r="F198" s="2"/>
      <c r="I198" s="16">
        <f t="shared" si="6"/>
        <v>500</v>
      </c>
      <c r="J198" s="16">
        <f t="shared" si="6"/>
        <v>440</v>
      </c>
    </row>
    <row r="199" spans="1:11" ht="25.5">
      <c r="A199" s="35">
        <v>200</v>
      </c>
      <c r="B199" s="77" t="s">
        <v>214</v>
      </c>
      <c r="C199" s="47">
        <v>901</v>
      </c>
      <c r="D199" s="1">
        <v>603</v>
      </c>
      <c r="E199" s="2" t="s">
        <v>128</v>
      </c>
      <c r="F199" s="2"/>
      <c r="I199" s="16">
        <f t="shared" si="6"/>
        <v>500</v>
      </c>
      <c r="J199" s="16">
        <f t="shared" si="6"/>
        <v>440</v>
      </c>
    </row>
    <row r="200" spans="1:11" ht="56.25" customHeight="1">
      <c r="A200" s="35">
        <v>201</v>
      </c>
      <c r="B200" s="77" t="s">
        <v>215</v>
      </c>
      <c r="C200" s="47">
        <v>901</v>
      </c>
      <c r="D200" s="1">
        <v>603</v>
      </c>
      <c r="E200" s="2" t="s">
        <v>129</v>
      </c>
      <c r="F200" s="4"/>
      <c r="I200" s="16">
        <f t="shared" si="6"/>
        <v>500</v>
      </c>
      <c r="J200" s="16">
        <f t="shared" si="6"/>
        <v>440</v>
      </c>
    </row>
    <row r="201" spans="1:11" ht="25.5">
      <c r="A201" s="35">
        <v>202</v>
      </c>
      <c r="B201" s="79" t="s">
        <v>167</v>
      </c>
      <c r="C201" s="47">
        <v>901</v>
      </c>
      <c r="D201" s="3">
        <v>603</v>
      </c>
      <c r="E201" s="4" t="s">
        <v>129</v>
      </c>
      <c r="F201" s="4" t="s">
        <v>91</v>
      </c>
      <c r="I201" s="17">
        <v>500</v>
      </c>
      <c r="J201" s="17">
        <v>440</v>
      </c>
    </row>
    <row r="202" spans="1:11" ht="15.75">
      <c r="A202" s="35">
        <v>203</v>
      </c>
      <c r="B202" s="78" t="s">
        <v>21</v>
      </c>
      <c r="C202" s="47">
        <v>901</v>
      </c>
      <c r="D202" s="1">
        <v>700</v>
      </c>
      <c r="E202" s="2"/>
      <c r="F202" s="2"/>
      <c r="I202" s="16">
        <f>I203+I215+I233</f>
        <v>111429.5</v>
      </c>
      <c r="J202" s="16">
        <f>J203+J215+J233</f>
        <v>115722.5</v>
      </c>
      <c r="K202" s="59">
        <f>I202-1100</f>
        <v>110329.5</v>
      </c>
    </row>
    <row r="203" spans="1:11">
      <c r="A203" s="35">
        <v>204</v>
      </c>
      <c r="B203" s="77" t="s">
        <v>22</v>
      </c>
      <c r="C203" s="47">
        <v>901</v>
      </c>
      <c r="D203" s="1">
        <v>701</v>
      </c>
      <c r="E203" s="2"/>
      <c r="F203" s="2"/>
      <c r="I203" s="16">
        <f>I204</f>
        <v>34585</v>
      </c>
      <c r="J203" s="16">
        <f>J204</f>
        <v>35932</v>
      </c>
    </row>
    <row r="204" spans="1:11" ht="25.5">
      <c r="A204" s="35">
        <v>205</v>
      </c>
      <c r="B204" s="77" t="s">
        <v>164</v>
      </c>
      <c r="C204" s="47">
        <v>901</v>
      </c>
      <c r="D204" s="1">
        <v>701</v>
      </c>
      <c r="E204" s="2" t="s">
        <v>88</v>
      </c>
      <c r="F204" s="2"/>
      <c r="I204" s="16">
        <f>I205</f>
        <v>34585</v>
      </c>
      <c r="J204" s="16">
        <f>J205</f>
        <v>35932</v>
      </c>
    </row>
    <row r="205" spans="1:11" ht="25.5">
      <c r="A205" s="35">
        <v>206</v>
      </c>
      <c r="B205" s="77" t="s">
        <v>216</v>
      </c>
      <c r="C205" s="47">
        <v>901</v>
      </c>
      <c r="D205" s="1">
        <v>701</v>
      </c>
      <c r="E205" s="2" t="s">
        <v>130</v>
      </c>
      <c r="F205" s="4"/>
      <c r="I205" s="16">
        <f>I206+I210</f>
        <v>34585</v>
      </c>
      <c r="J205" s="16">
        <f>J206+J210</f>
        <v>35932</v>
      </c>
    </row>
    <row r="206" spans="1:11" ht="25.5">
      <c r="A206" s="35">
        <v>207</v>
      </c>
      <c r="B206" s="77" t="s">
        <v>217</v>
      </c>
      <c r="C206" s="47">
        <v>901</v>
      </c>
      <c r="D206" s="1">
        <v>701</v>
      </c>
      <c r="E206" s="2" t="s">
        <v>131</v>
      </c>
      <c r="F206" s="2"/>
      <c r="I206" s="16">
        <f>I207</f>
        <v>21350</v>
      </c>
      <c r="J206" s="16">
        <f>J207</f>
        <v>21350</v>
      </c>
    </row>
    <row r="207" spans="1:11" ht="51">
      <c r="A207" s="35">
        <v>208</v>
      </c>
      <c r="B207" s="77" t="s">
        <v>218</v>
      </c>
      <c r="C207" s="47">
        <v>901</v>
      </c>
      <c r="D207" s="1">
        <v>701</v>
      </c>
      <c r="E207" s="2" t="s">
        <v>132</v>
      </c>
      <c r="F207" s="2"/>
      <c r="I207" s="16">
        <f>I209+I208</f>
        <v>21350</v>
      </c>
      <c r="J207" s="16">
        <f>J209+J208</f>
        <v>21350</v>
      </c>
    </row>
    <row r="208" spans="1:11">
      <c r="A208" s="35">
        <v>209</v>
      </c>
      <c r="B208" s="79" t="s">
        <v>45</v>
      </c>
      <c r="C208" s="48">
        <v>901</v>
      </c>
      <c r="D208" s="3">
        <v>701</v>
      </c>
      <c r="E208" s="4" t="s">
        <v>132</v>
      </c>
      <c r="F208" s="4" t="s">
        <v>44</v>
      </c>
      <c r="I208" s="18">
        <v>10220.700000000001</v>
      </c>
      <c r="J208" s="18">
        <v>10220.700000000001</v>
      </c>
    </row>
    <row r="209" spans="1:10" ht="25.5">
      <c r="A209" s="35">
        <v>210</v>
      </c>
      <c r="B209" s="79" t="s">
        <v>167</v>
      </c>
      <c r="C209" s="48">
        <v>901</v>
      </c>
      <c r="D209" s="3">
        <v>701</v>
      </c>
      <c r="E209" s="4" t="s">
        <v>132</v>
      </c>
      <c r="F209" s="4" t="s">
        <v>91</v>
      </c>
      <c r="I209" s="18">
        <v>11129.3</v>
      </c>
      <c r="J209" s="18">
        <v>11129.3</v>
      </c>
    </row>
    <row r="210" spans="1:10" ht="51">
      <c r="A210" s="35">
        <v>213</v>
      </c>
      <c r="B210" s="77" t="s">
        <v>219</v>
      </c>
      <c r="C210" s="47">
        <v>901</v>
      </c>
      <c r="D210" s="1">
        <v>701</v>
      </c>
      <c r="E210" s="2" t="s">
        <v>133</v>
      </c>
      <c r="F210" s="4"/>
      <c r="I210" s="16">
        <f>I211+I213</f>
        <v>13235</v>
      </c>
      <c r="J210" s="16">
        <f>J211+J213</f>
        <v>14582</v>
      </c>
    </row>
    <row r="211" spans="1:10" ht="76.5">
      <c r="A211" s="35">
        <v>214</v>
      </c>
      <c r="B211" s="77" t="s">
        <v>220</v>
      </c>
      <c r="C211" s="47">
        <v>901</v>
      </c>
      <c r="D211" s="1">
        <v>701</v>
      </c>
      <c r="E211" s="2" t="s">
        <v>134</v>
      </c>
      <c r="F211" s="4"/>
      <c r="I211" s="16">
        <f>I212</f>
        <v>12957</v>
      </c>
      <c r="J211" s="16">
        <f>J212</f>
        <v>14292</v>
      </c>
    </row>
    <row r="212" spans="1:10">
      <c r="A212" s="35">
        <v>215</v>
      </c>
      <c r="B212" s="79" t="s">
        <v>45</v>
      </c>
      <c r="C212" s="48">
        <v>901</v>
      </c>
      <c r="D212" s="3">
        <v>701</v>
      </c>
      <c r="E212" s="4" t="s">
        <v>134</v>
      </c>
      <c r="F212" s="4" t="s">
        <v>44</v>
      </c>
      <c r="I212" s="18">
        <v>12957</v>
      </c>
      <c r="J212" s="18">
        <v>14292</v>
      </c>
    </row>
    <row r="213" spans="1:10" ht="76.5">
      <c r="A213" s="35">
        <v>216</v>
      </c>
      <c r="B213" s="77" t="s">
        <v>221</v>
      </c>
      <c r="C213" s="47">
        <v>901</v>
      </c>
      <c r="D213" s="1">
        <v>701</v>
      </c>
      <c r="E213" s="2" t="s">
        <v>135</v>
      </c>
      <c r="F213" s="4"/>
      <c r="I213" s="16">
        <f>I214</f>
        <v>278</v>
      </c>
      <c r="J213" s="16">
        <f>J214</f>
        <v>290</v>
      </c>
    </row>
    <row r="214" spans="1:10" ht="25.5">
      <c r="A214" s="35">
        <v>217</v>
      </c>
      <c r="B214" s="79" t="s">
        <v>167</v>
      </c>
      <c r="C214" s="48">
        <v>901</v>
      </c>
      <c r="D214" s="3">
        <v>701</v>
      </c>
      <c r="E214" s="4" t="s">
        <v>135</v>
      </c>
      <c r="F214" s="4" t="s">
        <v>91</v>
      </c>
      <c r="I214" s="18">
        <v>278</v>
      </c>
      <c r="J214" s="18">
        <v>290</v>
      </c>
    </row>
    <row r="215" spans="1:10">
      <c r="A215" s="35">
        <v>218</v>
      </c>
      <c r="B215" s="77" t="s">
        <v>23</v>
      </c>
      <c r="C215" s="48">
        <v>901</v>
      </c>
      <c r="D215" s="1">
        <v>702</v>
      </c>
      <c r="E215" s="2"/>
      <c r="F215" s="2"/>
      <c r="I215" s="16">
        <f>I216</f>
        <v>74444</v>
      </c>
      <c r="J215" s="16">
        <f>J216</f>
        <v>77490</v>
      </c>
    </row>
    <row r="216" spans="1:10" ht="25.5">
      <c r="A216" s="35">
        <v>219</v>
      </c>
      <c r="B216" s="77" t="s">
        <v>164</v>
      </c>
      <c r="C216" s="47">
        <v>901</v>
      </c>
      <c r="D216" s="1">
        <v>702</v>
      </c>
      <c r="E216" s="2" t="s">
        <v>88</v>
      </c>
      <c r="F216" s="2"/>
      <c r="I216" s="16">
        <f>I217</f>
        <v>74444</v>
      </c>
      <c r="J216" s="16">
        <f>J217</f>
        <v>77490</v>
      </c>
    </row>
    <row r="217" spans="1:10" ht="25.5">
      <c r="A217" s="35">
        <v>220</v>
      </c>
      <c r="B217" s="77" t="s">
        <v>216</v>
      </c>
      <c r="C217" s="48">
        <v>901</v>
      </c>
      <c r="D217" s="1">
        <v>702</v>
      </c>
      <c r="E217" s="2" t="s">
        <v>130</v>
      </c>
      <c r="F217" s="2"/>
      <c r="I217" s="16">
        <f>I218+I222+I226+I231</f>
        <v>74444</v>
      </c>
      <c r="J217" s="16">
        <f>J218+J222+J226+J231</f>
        <v>77490</v>
      </c>
    </row>
    <row r="218" spans="1:10" ht="25.5">
      <c r="A218" s="35">
        <v>221</v>
      </c>
      <c r="B218" s="77" t="s">
        <v>222</v>
      </c>
      <c r="C218" s="47">
        <v>901</v>
      </c>
      <c r="D218" s="1">
        <v>702</v>
      </c>
      <c r="E218" s="2" t="s">
        <v>136</v>
      </c>
      <c r="F218" s="2"/>
      <c r="I218" s="16">
        <f>I219</f>
        <v>30350</v>
      </c>
      <c r="J218" s="16">
        <f>J219</f>
        <v>30350</v>
      </c>
    </row>
    <row r="219" spans="1:10" ht="38.25">
      <c r="A219" s="35">
        <v>222</v>
      </c>
      <c r="B219" s="77" t="s">
        <v>223</v>
      </c>
      <c r="C219" s="47">
        <v>901</v>
      </c>
      <c r="D219" s="1">
        <v>702</v>
      </c>
      <c r="E219" s="2" t="s">
        <v>137</v>
      </c>
      <c r="F219" s="2"/>
      <c r="I219" s="16">
        <f>I221+I220</f>
        <v>30350</v>
      </c>
      <c r="J219" s="16">
        <f>J221+J220</f>
        <v>30350</v>
      </c>
    </row>
    <row r="220" spans="1:10">
      <c r="A220" s="35">
        <v>223</v>
      </c>
      <c r="B220" s="79" t="s">
        <v>45</v>
      </c>
      <c r="C220" s="48">
        <v>901</v>
      </c>
      <c r="D220" s="3">
        <v>702</v>
      </c>
      <c r="E220" s="4" t="s">
        <v>137</v>
      </c>
      <c r="F220" s="4" t="s">
        <v>44</v>
      </c>
      <c r="I220" s="18">
        <v>20692.5</v>
      </c>
      <c r="J220" s="18">
        <v>20692.5</v>
      </c>
    </row>
    <row r="221" spans="1:10" ht="25.5">
      <c r="A221" s="35">
        <v>224</v>
      </c>
      <c r="B221" s="79" t="s">
        <v>167</v>
      </c>
      <c r="C221" s="48">
        <v>901</v>
      </c>
      <c r="D221" s="3">
        <v>702</v>
      </c>
      <c r="E221" s="4" t="s">
        <v>137</v>
      </c>
      <c r="F221" s="4" t="s">
        <v>91</v>
      </c>
      <c r="I221" s="18">
        <v>9657.5</v>
      </c>
      <c r="J221" s="18">
        <v>9657.5</v>
      </c>
    </row>
    <row r="222" spans="1:10" ht="38.25">
      <c r="A222" s="35">
        <v>225</v>
      </c>
      <c r="B222" s="77" t="s">
        <v>224</v>
      </c>
      <c r="C222" s="47">
        <v>901</v>
      </c>
      <c r="D222" s="1">
        <v>702</v>
      </c>
      <c r="E222" s="2" t="s">
        <v>138</v>
      </c>
      <c r="F222" s="2"/>
      <c r="I222" s="16">
        <f>I223</f>
        <v>5950</v>
      </c>
      <c r="J222" s="16">
        <f>J223</f>
        <v>5950</v>
      </c>
    </row>
    <row r="223" spans="1:10" ht="38.25">
      <c r="A223" s="35">
        <v>226</v>
      </c>
      <c r="B223" s="77" t="s">
        <v>225</v>
      </c>
      <c r="C223" s="47">
        <v>901</v>
      </c>
      <c r="D223" s="1">
        <v>702</v>
      </c>
      <c r="E223" s="2" t="s">
        <v>139</v>
      </c>
      <c r="F223" s="2"/>
      <c r="I223" s="16">
        <f>I224+I225</f>
        <v>5950</v>
      </c>
      <c r="J223" s="16">
        <f>J224+J225</f>
        <v>5950</v>
      </c>
    </row>
    <row r="224" spans="1:10">
      <c r="A224" s="35">
        <v>227</v>
      </c>
      <c r="B224" s="79" t="s">
        <v>173</v>
      </c>
      <c r="C224" s="48">
        <v>901</v>
      </c>
      <c r="D224" s="3">
        <v>702</v>
      </c>
      <c r="E224" s="4" t="s">
        <v>139</v>
      </c>
      <c r="F224" s="4" t="s">
        <v>44</v>
      </c>
      <c r="I224" s="18">
        <v>5468.4</v>
      </c>
      <c r="J224" s="18">
        <v>5468.4</v>
      </c>
    </row>
    <row r="225" spans="1:10" ht="25.5">
      <c r="A225" s="35">
        <v>228</v>
      </c>
      <c r="B225" s="79" t="s">
        <v>167</v>
      </c>
      <c r="C225" s="48">
        <v>901</v>
      </c>
      <c r="D225" s="3">
        <v>702</v>
      </c>
      <c r="E225" s="4" t="s">
        <v>139</v>
      </c>
      <c r="F225" s="4" t="s">
        <v>91</v>
      </c>
      <c r="I225" s="18">
        <v>481.6</v>
      </c>
      <c r="J225" s="18">
        <v>481.6</v>
      </c>
    </row>
    <row r="226" spans="1:10" ht="63.75">
      <c r="A226" s="35">
        <v>229</v>
      </c>
      <c r="B226" s="77" t="s">
        <v>226</v>
      </c>
      <c r="C226" s="48">
        <v>901</v>
      </c>
      <c r="D226" s="1">
        <v>702</v>
      </c>
      <c r="E226" s="2" t="s">
        <v>140</v>
      </c>
      <c r="F226" s="4"/>
      <c r="I226" s="16">
        <f>I227+I230</f>
        <v>35058</v>
      </c>
      <c r="J226" s="16">
        <f>J227+J230</f>
        <v>37971</v>
      </c>
    </row>
    <row r="227" spans="1:10" ht="76.5">
      <c r="A227" s="35">
        <v>230</v>
      </c>
      <c r="B227" s="77" t="s">
        <v>227</v>
      </c>
      <c r="C227" s="47">
        <v>901</v>
      </c>
      <c r="D227" s="1">
        <v>702</v>
      </c>
      <c r="E227" s="2" t="s">
        <v>141</v>
      </c>
      <c r="F227" s="2"/>
      <c r="I227" s="16">
        <f>I228</f>
        <v>33471</v>
      </c>
      <c r="J227" s="16">
        <f>J228</f>
        <v>36320</v>
      </c>
    </row>
    <row r="228" spans="1:10">
      <c r="A228" s="35">
        <v>231</v>
      </c>
      <c r="B228" s="79" t="s">
        <v>45</v>
      </c>
      <c r="C228" s="48">
        <v>901</v>
      </c>
      <c r="D228" s="3">
        <v>702</v>
      </c>
      <c r="E228" s="4" t="s">
        <v>141</v>
      </c>
      <c r="F228" s="4" t="s">
        <v>44</v>
      </c>
      <c r="I228" s="18">
        <v>33471</v>
      </c>
      <c r="J228" s="18">
        <v>36320</v>
      </c>
    </row>
    <row r="229" spans="1:10" ht="76.5">
      <c r="A229" s="35">
        <v>232</v>
      </c>
      <c r="B229" s="77" t="s">
        <v>221</v>
      </c>
      <c r="C229" s="47">
        <v>901</v>
      </c>
      <c r="D229" s="1">
        <v>702</v>
      </c>
      <c r="E229" s="2" t="s">
        <v>142</v>
      </c>
      <c r="F229" s="4"/>
      <c r="I229" s="16">
        <f>I230</f>
        <v>1587</v>
      </c>
      <c r="J229" s="16">
        <f>J230</f>
        <v>1651</v>
      </c>
    </row>
    <row r="230" spans="1:10" ht="25.5">
      <c r="A230" s="35">
        <v>233</v>
      </c>
      <c r="B230" s="79" t="s">
        <v>167</v>
      </c>
      <c r="C230" s="48">
        <v>901</v>
      </c>
      <c r="D230" s="3">
        <v>702</v>
      </c>
      <c r="E230" s="4" t="s">
        <v>142</v>
      </c>
      <c r="F230" s="4" t="s">
        <v>91</v>
      </c>
      <c r="I230" s="18">
        <v>1587</v>
      </c>
      <c r="J230" s="18">
        <v>1651</v>
      </c>
    </row>
    <row r="231" spans="1:10" ht="25.5">
      <c r="A231" s="35">
        <v>234</v>
      </c>
      <c r="B231" s="77" t="s">
        <v>228</v>
      </c>
      <c r="C231" s="47">
        <v>901</v>
      </c>
      <c r="D231" s="1">
        <v>702</v>
      </c>
      <c r="E231" s="2" t="s">
        <v>143</v>
      </c>
      <c r="F231" s="4"/>
      <c r="I231" s="16">
        <f>I232</f>
        <v>3086</v>
      </c>
      <c r="J231" s="16">
        <f>J232</f>
        <v>3219</v>
      </c>
    </row>
    <row r="232" spans="1:10" ht="25.5">
      <c r="A232" s="35">
        <v>235</v>
      </c>
      <c r="B232" s="79" t="s">
        <v>167</v>
      </c>
      <c r="C232" s="48">
        <v>901</v>
      </c>
      <c r="D232" s="3">
        <v>702</v>
      </c>
      <c r="E232" s="4" t="s">
        <v>143</v>
      </c>
      <c r="F232" s="4" t="s">
        <v>91</v>
      </c>
      <c r="I232" s="17">
        <v>3086</v>
      </c>
      <c r="J232" s="17">
        <v>3219</v>
      </c>
    </row>
    <row r="233" spans="1:10">
      <c r="A233" s="35">
        <v>236</v>
      </c>
      <c r="B233" s="77" t="s">
        <v>24</v>
      </c>
      <c r="C233" s="47">
        <v>901</v>
      </c>
      <c r="D233" s="1">
        <v>707</v>
      </c>
      <c r="E233" s="2"/>
      <c r="F233" s="2"/>
      <c r="I233" s="16">
        <f>I234+I241</f>
        <v>2400.5</v>
      </c>
      <c r="J233" s="16">
        <f>J234+J241</f>
        <v>2300.5</v>
      </c>
    </row>
    <row r="234" spans="1:10" ht="25.5">
      <c r="A234" s="35">
        <v>237</v>
      </c>
      <c r="B234" s="77" t="s">
        <v>164</v>
      </c>
      <c r="C234" s="47">
        <v>901</v>
      </c>
      <c r="D234" s="1">
        <v>707</v>
      </c>
      <c r="E234" s="2" t="s">
        <v>88</v>
      </c>
      <c r="F234" s="2"/>
      <c r="I234" s="16">
        <f>I235</f>
        <v>2100.5</v>
      </c>
      <c r="J234" s="16">
        <f>J235</f>
        <v>2050.5</v>
      </c>
    </row>
    <row r="235" spans="1:10" ht="25.5">
      <c r="A235" s="35">
        <v>238</v>
      </c>
      <c r="B235" s="77" t="s">
        <v>216</v>
      </c>
      <c r="C235" s="47">
        <v>901</v>
      </c>
      <c r="D235" s="1">
        <v>707</v>
      </c>
      <c r="E235" s="2" t="s">
        <v>130</v>
      </c>
      <c r="F235" s="2"/>
      <c r="I235" s="16">
        <f>I236+I239</f>
        <v>2100.5</v>
      </c>
      <c r="J235" s="16">
        <f>J236+J239</f>
        <v>2050.5</v>
      </c>
    </row>
    <row r="236" spans="1:10" ht="38.25">
      <c r="A236" s="35">
        <v>239</v>
      </c>
      <c r="B236" s="77" t="s">
        <v>224</v>
      </c>
      <c r="C236" s="47">
        <v>901</v>
      </c>
      <c r="D236" s="1">
        <v>707</v>
      </c>
      <c r="E236" s="2" t="s">
        <v>138</v>
      </c>
      <c r="F236" s="2"/>
      <c r="I236" s="16">
        <f>I237</f>
        <v>500</v>
      </c>
      <c r="J236" s="16">
        <f>J237</f>
        <v>450</v>
      </c>
    </row>
    <row r="237" spans="1:10" ht="25.5">
      <c r="A237" s="35">
        <v>240</v>
      </c>
      <c r="B237" s="77" t="s">
        <v>229</v>
      </c>
      <c r="C237" s="47">
        <v>901</v>
      </c>
      <c r="D237" s="1">
        <v>707</v>
      </c>
      <c r="E237" s="2" t="s">
        <v>144</v>
      </c>
      <c r="F237" s="2"/>
      <c r="I237" s="67">
        <f>I238</f>
        <v>500</v>
      </c>
      <c r="J237" s="67">
        <f>J238</f>
        <v>450</v>
      </c>
    </row>
    <row r="238" spans="1:10" ht="25.5">
      <c r="A238" s="35">
        <v>241</v>
      </c>
      <c r="B238" s="79" t="s">
        <v>167</v>
      </c>
      <c r="C238" s="48">
        <v>901</v>
      </c>
      <c r="D238" s="3">
        <v>707</v>
      </c>
      <c r="E238" s="4" t="s">
        <v>144</v>
      </c>
      <c r="F238" s="4" t="s">
        <v>91</v>
      </c>
      <c r="I238" s="64">
        <v>500</v>
      </c>
      <c r="J238" s="64">
        <v>450</v>
      </c>
    </row>
    <row r="239" spans="1:10">
      <c r="A239" s="35">
        <v>242</v>
      </c>
      <c r="B239" s="77" t="s">
        <v>230</v>
      </c>
      <c r="C239" s="47">
        <v>901</v>
      </c>
      <c r="D239" s="1">
        <v>707</v>
      </c>
      <c r="E239" s="2" t="s">
        <v>145</v>
      </c>
      <c r="F239" s="2"/>
      <c r="I239" s="67">
        <f>I240</f>
        <v>1600.5</v>
      </c>
      <c r="J239" s="67">
        <f>J240</f>
        <v>1600.5</v>
      </c>
    </row>
    <row r="240" spans="1:10" ht="25.5">
      <c r="A240" s="35">
        <v>243</v>
      </c>
      <c r="B240" s="79" t="s">
        <v>167</v>
      </c>
      <c r="C240" s="48">
        <v>901</v>
      </c>
      <c r="D240" s="3">
        <v>707</v>
      </c>
      <c r="E240" s="4" t="s">
        <v>145</v>
      </c>
      <c r="F240" s="4" t="s">
        <v>91</v>
      </c>
      <c r="I240" s="64">
        <v>1600.5</v>
      </c>
      <c r="J240" s="64">
        <v>1600.5</v>
      </c>
    </row>
    <row r="241" spans="1:11" ht="25.5">
      <c r="A241" s="35">
        <v>244</v>
      </c>
      <c r="B241" s="77" t="s">
        <v>164</v>
      </c>
      <c r="C241" s="47">
        <v>901</v>
      </c>
      <c r="D241" s="1">
        <v>707</v>
      </c>
      <c r="E241" s="2" t="s">
        <v>88</v>
      </c>
      <c r="F241" s="2"/>
      <c r="I241" s="67">
        <f t="shared" ref="I241:J244" si="7">I242</f>
        <v>300</v>
      </c>
      <c r="J241" s="67">
        <f t="shared" si="7"/>
        <v>250</v>
      </c>
    </row>
    <row r="242" spans="1:11" ht="51">
      <c r="A242" s="35">
        <v>245</v>
      </c>
      <c r="B242" s="84" t="s">
        <v>188</v>
      </c>
      <c r="C242" s="47">
        <v>901</v>
      </c>
      <c r="D242" s="1">
        <v>707</v>
      </c>
      <c r="E242" s="2" t="s">
        <v>146</v>
      </c>
      <c r="F242" s="2"/>
      <c r="I242" s="67">
        <f t="shared" si="7"/>
        <v>300</v>
      </c>
      <c r="J242" s="67">
        <f t="shared" si="7"/>
        <v>250</v>
      </c>
    </row>
    <row r="243" spans="1:11" ht="76.5">
      <c r="A243" s="35">
        <v>246</v>
      </c>
      <c r="B243" s="84" t="s">
        <v>189</v>
      </c>
      <c r="C243" s="47">
        <v>901</v>
      </c>
      <c r="D243" s="1">
        <v>707</v>
      </c>
      <c r="E243" s="2" t="s">
        <v>147</v>
      </c>
      <c r="F243" s="2"/>
      <c r="I243" s="67">
        <f t="shared" si="7"/>
        <v>300</v>
      </c>
      <c r="J243" s="67">
        <f t="shared" si="7"/>
        <v>250</v>
      </c>
    </row>
    <row r="244" spans="1:11" ht="38.25">
      <c r="A244" s="35">
        <v>247</v>
      </c>
      <c r="B244" s="77" t="s">
        <v>231</v>
      </c>
      <c r="C244" s="47">
        <v>901</v>
      </c>
      <c r="D244" s="1">
        <v>707</v>
      </c>
      <c r="E244" s="2" t="s">
        <v>147</v>
      </c>
      <c r="F244" s="2"/>
      <c r="I244" s="67">
        <f t="shared" si="7"/>
        <v>300</v>
      </c>
      <c r="J244" s="67">
        <f t="shared" si="7"/>
        <v>250</v>
      </c>
    </row>
    <row r="245" spans="1:11" ht="25.5">
      <c r="A245" s="35">
        <v>248</v>
      </c>
      <c r="B245" s="79" t="s">
        <v>167</v>
      </c>
      <c r="C245" s="48">
        <v>901</v>
      </c>
      <c r="D245" s="3">
        <v>707</v>
      </c>
      <c r="E245" s="4" t="s">
        <v>147</v>
      </c>
      <c r="F245" s="4" t="s">
        <v>91</v>
      </c>
      <c r="I245" s="64">
        <v>300</v>
      </c>
      <c r="J245" s="64">
        <v>250</v>
      </c>
    </row>
    <row r="246" spans="1:11" ht="15.75">
      <c r="A246" s="35">
        <v>249</v>
      </c>
      <c r="B246" s="78" t="s">
        <v>40</v>
      </c>
      <c r="C246" s="47">
        <v>901</v>
      </c>
      <c r="D246" s="1">
        <v>800</v>
      </c>
      <c r="E246" s="2"/>
      <c r="F246" s="2"/>
      <c r="I246" s="16">
        <f t="shared" ref="I246:J248" si="8">I247</f>
        <v>22509.699999999997</v>
      </c>
      <c r="J246" s="16">
        <f t="shared" si="8"/>
        <v>22464.699999999997</v>
      </c>
    </row>
    <row r="247" spans="1:11">
      <c r="A247" s="35">
        <v>250</v>
      </c>
      <c r="B247" s="77" t="s">
        <v>25</v>
      </c>
      <c r="C247" s="47">
        <v>901</v>
      </c>
      <c r="D247" s="1">
        <v>801</v>
      </c>
      <c r="E247" s="2"/>
      <c r="F247" s="2"/>
      <c r="I247" s="16">
        <f t="shared" si="8"/>
        <v>22509.699999999997</v>
      </c>
      <c r="J247" s="16">
        <f t="shared" si="8"/>
        <v>22464.699999999997</v>
      </c>
    </row>
    <row r="248" spans="1:11" ht="25.5">
      <c r="A248" s="35">
        <v>251</v>
      </c>
      <c r="B248" s="77" t="s">
        <v>164</v>
      </c>
      <c r="C248" s="47">
        <v>901</v>
      </c>
      <c r="D248" s="1">
        <v>801</v>
      </c>
      <c r="E248" s="2" t="s">
        <v>88</v>
      </c>
      <c r="F248" s="2"/>
      <c r="I248" s="16">
        <f t="shared" si="8"/>
        <v>22509.699999999997</v>
      </c>
      <c r="J248" s="16">
        <f t="shared" si="8"/>
        <v>22464.699999999997</v>
      </c>
    </row>
    <row r="249" spans="1:11" ht="38.25">
      <c r="A249" s="35">
        <v>252</v>
      </c>
      <c r="B249" s="77" t="s">
        <v>232</v>
      </c>
      <c r="C249" s="47">
        <v>901</v>
      </c>
      <c r="D249" s="1">
        <v>801</v>
      </c>
      <c r="E249" s="2" t="s">
        <v>261</v>
      </c>
      <c r="F249" s="4"/>
      <c r="I249" s="16">
        <f>I250+I253+I256+I259+I261</f>
        <v>22509.699999999997</v>
      </c>
      <c r="J249" s="16">
        <f>J250+J253+J256+J259+J261</f>
        <v>22464.699999999997</v>
      </c>
    </row>
    <row r="250" spans="1:11" ht="25.5">
      <c r="A250" s="35">
        <v>253</v>
      </c>
      <c r="B250" s="77" t="s">
        <v>233</v>
      </c>
      <c r="C250" s="47">
        <v>901</v>
      </c>
      <c r="D250" s="1">
        <v>801</v>
      </c>
      <c r="E250" s="2" t="s">
        <v>148</v>
      </c>
      <c r="F250" s="2"/>
      <c r="I250" s="16">
        <f>I251+I252</f>
        <v>16739.7</v>
      </c>
      <c r="J250" s="16">
        <f>J251+J252</f>
        <v>16739.7</v>
      </c>
    </row>
    <row r="251" spans="1:11">
      <c r="A251" s="35">
        <v>254</v>
      </c>
      <c r="B251" s="79" t="s">
        <v>45</v>
      </c>
      <c r="C251" s="48">
        <v>901</v>
      </c>
      <c r="D251" s="3">
        <v>801</v>
      </c>
      <c r="E251" s="4" t="s">
        <v>148</v>
      </c>
      <c r="F251" s="4" t="s">
        <v>44</v>
      </c>
      <c r="I251" s="18">
        <v>15104.2</v>
      </c>
      <c r="J251" s="18">
        <v>15104.2</v>
      </c>
    </row>
    <row r="252" spans="1:11" ht="25.5">
      <c r="A252" s="35">
        <v>255</v>
      </c>
      <c r="B252" s="79" t="s">
        <v>167</v>
      </c>
      <c r="C252" s="48">
        <v>901</v>
      </c>
      <c r="D252" s="3">
        <v>801</v>
      </c>
      <c r="E252" s="4" t="s">
        <v>148</v>
      </c>
      <c r="F252" s="4" t="s">
        <v>91</v>
      </c>
      <c r="I252" s="18">
        <v>1635.5</v>
      </c>
      <c r="J252" s="18">
        <v>1635.5</v>
      </c>
    </row>
    <row r="253" spans="1:11" ht="38.25">
      <c r="A253" s="35">
        <v>256</v>
      </c>
      <c r="B253" s="77" t="s">
        <v>234</v>
      </c>
      <c r="C253" s="47">
        <v>901</v>
      </c>
      <c r="D253" s="1">
        <v>801</v>
      </c>
      <c r="E253" s="2" t="s">
        <v>149</v>
      </c>
      <c r="F253" s="2"/>
      <c r="I253" s="16">
        <f>I254+I255</f>
        <v>3113.3999999999996</v>
      </c>
      <c r="J253" s="16">
        <f>J254+J255</f>
        <v>3113.3999999999996</v>
      </c>
      <c r="K253" s="59">
        <f>I251+I254+I257</f>
        <v>19524.900000000001</v>
      </c>
    </row>
    <row r="254" spans="1:11">
      <c r="A254" s="35">
        <v>257</v>
      </c>
      <c r="B254" s="79" t="s">
        <v>45</v>
      </c>
      <c r="C254" s="48">
        <v>901</v>
      </c>
      <c r="D254" s="3">
        <v>801</v>
      </c>
      <c r="E254" s="4" t="s">
        <v>149</v>
      </c>
      <c r="F254" s="4" t="s">
        <v>44</v>
      </c>
      <c r="I254" s="17">
        <f>2578.7</f>
        <v>2578.6999999999998</v>
      </c>
      <c r="J254" s="17">
        <f>2578.7</f>
        <v>2578.6999999999998</v>
      </c>
    </row>
    <row r="255" spans="1:11" ht="25.5">
      <c r="A255" s="35">
        <v>258</v>
      </c>
      <c r="B255" s="79" t="s">
        <v>167</v>
      </c>
      <c r="C255" s="48">
        <v>901</v>
      </c>
      <c r="D255" s="3">
        <v>801</v>
      </c>
      <c r="E255" s="4" t="s">
        <v>149</v>
      </c>
      <c r="F255" s="4" t="s">
        <v>91</v>
      </c>
      <c r="I255" s="18">
        <v>534.70000000000005</v>
      </c>
      <c r="J255" s="18">
        <v>534.70000000000005</v>
      </c>
    </row>
    <row r="256" spans="1:11" ht="38.25">
      <c r="A256" s="35">
        <v>259</v>
      </c>
      <c r="B256" s="77" t="s">
        <v>235</v>
      </c>
      <c r="C256" s="47">
        <v>901</v>
      </c>
      <c r="D256" s="1">
        <v>801</v>
      </c>
      <c r="E256" s="2" t="s">
        <v>150</v>
      </c>
      <c r="F256" s="4"/>
      <c r="I256" s="16">
        <f>I257+I258</f>
        <v>2331.6</v>
      </c>
      <c r="J256" s="16">
        <f>J257+J258</f>
        <v>2331.6</v>
      </c>
    </row>
    <row r="257" spans="1:10">
      <c r="A257" s="35">
        <v>260</v>
      </c>
      <c r="B257" s="79" t="s">
        <v>173</v>
      </c>
      <c r="C257" s="48">
        <v>901</v>
      </c>
      <c r="D257" s="3">
        <v>801</v>
      </c>
      <c r="E257" s="4" t="s">
        <v>150</v>
      </c>
      <c r="F257" s="4" t="s">
        <v>44</v>
      </c>
      <c r="I257" s="18">
        <v>1842</v>
      </c>
      <c r="J257" s="18">
        <v>1842</v>
      </c>
    </row>
    <row r="258" spans="1:10" ht="25.5">
      <c r="A258" s="35">
        <v>261</v>
      </c>
      <c r="B258" s="79" t="s">
        <v>167</v>
      </c>
      <c r="C258" s="48">
        <v>901</v>
      </c>
      <c r="D258" s="3">
        <v>801</v>
      </c>
      <c r="E258" s="4" t="s">
        <v>150</v>
      </c>
      <c r="F258" s="4" t="s">
        <v>91</v>
      </c>
      <c r="I258" s="18">
        <v>489.6</v>
      </c>
      <c r="J258" s="18">
        <v>489.6</v>
      </c>
    </row>
    <row r="259" spans="1:10" ht="38.25">
      <c r="A259" s="35">
        <v>262</v>
      </c>
      <c r="B259" s="77" t="s">
        <v>236</v>
      </c>
      <c r="C259" s="47">
        <v>901</v>
      </c>
      <c r="D259" s="1">
        <v>801</v>
      </c>
      <c r="E259" s="2" t="s">
        <v>151</v>
      </c>
      <c r="F259" s="4"/>
      <c r="I259" s="16">
        <f>I260</f>
        <v>150</v>
      </c>
      <c r="J259" s="16">
        <f>J260</f>
        <v>130</v>
      </c>
    </row>
    <row r="260" spans="1:10" ht="25.5">
      <c r="A260" s="35">
        <v>263</v>
      </c>
      <c r="B260" s="79" t="s">
        <v>167</v>
      </c>
      <c r="C260" s="48">
        <v>901</v>
      </c>
      <c r="D260" s="3">
        <v>801</v>
      </c>
      <c r="E260" s="4" t="s">
        <v>151</v>
      </c>
      <c r="F260" s="4" t="s">
        <v>91</v>
      </c>
      <c r="I260" s="17">
        <v>150</v>
      </c>
      <c r="J260" s="17">
        <v>130</v>
      </c>
    </row>
    <row r="261" spans="1:10">
      <c r="A261" s="35">
        <v>264</v>
      </c>
      <c r="B261" s="77" t="s">
        <v>237</v>
      </c>
      <c r="C261" s="47">
        <v>901</v>
      </c>
      <c r="D261" s="1">
        <v>801</v>
      </c>
      <c r="E261" s="2" t="s">
        <v>152</v>
      </c>
      <c r="F261" s="4"/>
      <c r="I261" s="16">
        <f>I262</f>
        <v>175</v>
      </c>
      <c r="J261" s="16">
        <f>J262</f>
        <v>150</v>
      </c>
    </row>
    <row r="262" spans="1:10" ht="25.5">
      <c r="A262" s="35">
        <v>265</v>
      </c>
      <c r="B262" s="79" t="s">
        <v>167</v>
      </c>
      <c r="C262" s="48">
        <v>901</v>
      </c>
      <c r="D262" s="3">
        <v>801</v>
      </c>
      <c r="E262" s="4" t="s">
        <v>152</v>
      </c>
      <c r="F262" s="4" t="s">
        <v>91</v>
      </c>
      <c r="I262" s="17">
        <v>175</v>
      </c>
      <c r="J262" s="17">
        <v>150</v>
      </c>
    </row>
    <row r="263" spans="1:10" ht="15.75">
      <c r="A263" s="35">
        <v>266</v>
      </c>
      <c r="B263" s="78" t="s">
        <v>26</v>
      </c>
      <c r="C263" s="47">
        <v>901</v>
      </c>
      <c r="D263" s="1">
        <v>1000</v>
      </c>
      <c r="E263" s="2"/>
      <c r="F263" s="2"/>
      <c r="I263" s="16">
        <f>I264+I269+I291</f>
        <v>29587</v>
      </c>
      <c r="J263" s="16">
        <f>J264+J269+J291</f>
        <v>30331</v>
      </c>
    </row>
    <row r="264" spans="1:10">
      <c r="A264" s="35">
        <v>267</v>
      </c>
      <c r="B264" s="77" t="s">
        <v>31</v>
      </c>
      <c r="C264" s="47">
        <v>901</v>
      </c>
      <c r="D264" s="1">
        <v>1001</v>
      </c>
      <c r="E264" s="2"/>
      <c r="F264" s="2"/>
      <c r="I264" s="16">
        <f t="shared" ref="I264:J267" si="9">I265</f>
        <v>1600</v>
      </c>
      <c r="J264" s="16">
        <f t="shared" si="9"/>
        <v>1600</v>
      </c>
    </row>
    <row r="265" spans="1:10" ht="25.5">
      <c r="A265" s="35">
        <v>268</v>
      </c>
      <c r="B265" s="77" t="s">
        <v>164</v>
      </c>
      <c r="C265" s="47">
        <v>901</v>
      </c>
      <c r="D265" s="1">
        <v>1001</v>
      </c>
      <c r="E265" s="2" t="s">
        <v>88</v>
      </c>
      <c r="F265" s="2"/>
      <c r="I265" s="16">
        <f t="shared" si="9"/>
        <v>1600</v>
      </c>
      <c r="J265" s="16">
        <f t="shared" si="9"/>
        <v>1600</v>
      </c>
    </row>
    <row r="266" spans="1:10">
      <c r="A266" s="35">
        <v>269</v>
      </c>
      <c r="B266" s="77" t="s">
        <v>170</v>
      </c>
      <c r="C266" s="47">
        <v>901</v>
      </c>
      <c r="D266" s="1">
        <v>1001</v>
      </c>
      <c r="E266" s="2" t="s">
        <v>94</v>
      </c>
      <c r="F266" s="2"/>
      <c r="I266" s="16">
        <f t="shared" si="9"/>
        <v>1600</v>
      </c>
      <c r="J266" s="16">
        <f t="shared" si="9"/>
        <v>1600</v>
      </c>
    </row>
    <row r="267" spans="1:10" ht="63.75">
      <c r="A267" s="35">
        <v>270</v>
      </c>
      <c r="B267" s="80" t="s">
        <v>238</v>
      </c>
      <c r="C267" s="48">
        <v>901</v>
      </c>
      <c r="D267" s="1">
        <v>1001</v>
      </c>
      <c r="E267" s="2" t="s">
        <v>153</v>
      </c>
      <c r="F267" s="2"/>
      <c r="I267" s="16">
        <f t="shared" si="9"/>
        <v>1600</v>
      </c>
      <c r="J267" s="16">
        <f t="shared" si="9"/>
        <v>1600</v>
      </c>
    </row>
    <row r="268" spans="1:10" ht="25.5">
      <c r="A268" s="35">
        <v>271</v>
      </c>
      <c r="B268" s="79" t="s">
        <v>49</v>
      </c>
      <c r="C268" s="47">
        <v>901</v>
      </c>
      <c r="D268" s="3">
        <v>1001</v>
      </c>
      <c r="E268" s="4" t="s">
        <v>153</v>
      </c>
      <c r="F268" s="10" t="s">
        <v>48</v>
      </c>
      <c r="I268" s="18">
        <v>1600</v>
      </c>
      <c r="J268" s="18">
        <v>1600</v>
      </c>
    </row>
    <row r="269" spans="1:10">
      <c r="A269" s="35">
        <v>272</v>
      </c>
      <c r="B269" s="77" t="s">
        <v>28</v>
      </c>
      <c r="C269" s="48">
        <v>901</v>
      </c>
      <c r="D269" s="1">
        <v>1003</v>
      </c>
      <c r="E269" s="25"/>
      <c r="F269" s="2"/>
      <c r="I269" s="16">
        <f>I270+I281</f>
        <v>25552.6</v>
      </c>
      <c r="J269" s="16">
        <f>J270+J281</f>
        <v>26296.6</v>
      </c>
    </row>
    <row r="270" spans="1:10" ht="25.5">
      <c r="A270" s="35">
        <v>273</v>
      </c>
      <c r="B270" s="77" t="s">
        <v>164</v>
      </c>
      <c r="C270" s="47">
        <v>901</v>
      </c>
      <c r="D270" s="1">
        <v>1003</v>
      </c>
      <c r="E270" s="2" t="s">
        <v>88</v>
      </c>
      <c r="F270" s="2"/>
      <c r="I270" s="16">
        <f>I271</f>
        <v>25088.6</v>
      </c>
      <c r="J270" s="16">
        <f>J271</f>
        <v>25832.6</v>
      </c>
    </row>
    <row r="271" spans="1:10" ht="25.5">
      <c r="A271" s="35">
        <v>274</v>
      </c>
      <c r="B271" s="77" t="s">
        <v>239</v>
      </c>
      <c r="C271" s="48">
        <v>901</v>
      </c>
      <c r="D271" s="1">
        <v>1003</v>
      </c>
      <c r="E271" s="2" t="s">
        <v>154</v>
      </c>
      <c r="F271" s="2"/>
      <c r="I271" s="21">
        <f>I272+I278+I275</f>
        <v>25088.6</v>
      </c>
      <c r="J271" s="21">
        <f>J272+J278+J275</f>
        <v>25832.6</v>
      </c>
    </row>
    <row r="272" spans="1:10" ht="127.5">
      <c r="A272" s="35">
        <v>275</v>
      </c>
      <c r="B272" s="77" t="s">
        <v>240</v>
      </c>
      <c r="C272" s="47">
        <v>901</v>
      </c>
      <c r="D272" s="1">
        <v>1003</v>
      </c>
      <c r="E272" s="2" t="s">
        <v>155</v>
      </c>
      <c r="F272" s="4"/>
      <c r="I272" s="16">
        <f>I274+I273</f>
        <v>2877</v>
      </c>
      <c r="J272" s="16">
        <f>J274+J273</f>
        <v>2986</v>
      </c>
    </row>
    <row r="273" spans="1:10" ht="25.5">
      <c r="A273" s="35">
        <v>276</v>
      </c>
      <c r="B273" s="79" t="s">
        <v>167</v>
      </c>
      <c r="C273" s="47">
        <v>901</v>
      </c>
      <c r="D273" s="3">
        <v>1003</v>
      </c>
      <c r="E273" s="4" t="s">
        <v>155</v>
      </c>
      <c r="F273" s="4" t="s">
        <v>91</v>
      </c>
      <c r="I273" s="18">
        <v>10</v>
      </c>
      <c r="J273" s="18">
        <v>10</v>
      </c>
    </row>
    <row r="274" spans="1:10">
      <c r="A274" s="35">
        <v>277</v>
      </c>
      <c r="B274" s="79" t="s">
        <v>47</v>
      </c>
      <c r="C274" s="47">
        <v>901</v>
      </c>
      <c r="D274" s="3">
        <v>1003</v>
      </c>
      <c r="E274" s="4" t="s">
        <v>155</v>
      </c>
      <c r="F274" s="4" t="s">
        <v>46</v>
      </c>
      <c r="I274" s="65">
        <v>2867</v>
      </c>
      <c r="J274" s="65">
        <v>2976</v>
      </c>
    </row>
    <row r="275" spans="1:10" ht="114.75">
      <c r="A275" s="35">
        <v>278</v>
      </c>
      <c r="B275" s="77" t="s">
        <v>241</v>
      </c>
      <c r="C275" s="48">
        <v>901</v>
      </c>
      <c r="D275" s="1">
        <v>1003</v>
      </c>
      <c r="E275" s="25" t="s">
        <v>156</v>
      </c>
      <c r="F275" s="4"/>
      <c r="I275" s="16">
        <f>I277+I276</f>
        <v>6558.6</v>
      </c>
      <c r="J275" s="16">
        <f>J277+J276</f>
        <v>6974.6</v>
      </c>
    </row>
    <row r="276" spans="1:10" ht="25.5">
      <c r="A276" s="35">
        <v>279</v>
      </c>
      <c r="B276" s="79" t="s">
        <v>167</v>
      </c>
      <c r="C276" s="47">
        <v>901</v>
      </c>
      <c r="D276" s="3">
        <v>1003</v>
      </c>
      <c r="E276" s="4" t="s">
        <v>156</v>
      </c>
      <c r="F276" s="4" t="s">
        <v>91</v>
      </c>
      <c r="I276" s="18">
        <v>90</v>
      </c>
      <c r="J276" s="18">
        <v>96</v>
      </c>
    </row>
    <row r="277" spans="1:10">
      <c r="A277" s="35">
        <v>280</v>
      </c>
      <c r="B277" s="79" t="s">
        <v>47</v>
      </c>
      <c r="C277" s="48">
        <v>901</v>
      </c>
      <c r="D277" s="3">
        <v>1003</v>
      </c>
      <c r="E277" s="4" t="s">
        <v>156</v>
      </c>
      <c r="F277" s="4" t="s">
        <v>46</v>
      </c>
      <c r="I277" s="65">
        <v>6468.6</v>
      </c>
      <c r="J277" s="65">
        <v>6878.6</v>
      </c>
    </row>
    <row r="278" spans="1:10" ht="127.5">
      <c r="A278" s="35">
        <v>281</v>
      </c>
      <c r="B278" s="77" t="s">
        <v>242</v>
      </c>
      <c r="C278" s="47">
        <v>901</v>
      </c>
      <c r="D278" s="1">
        <v>1003</v>
      </c>
      <c r="E278" s="2" t="s">
        <v>157</v>
      </c>
      <c r="F278" s="4"/>
      <c r="I278" s="21">
        <f>I280+I279</f>
        <v>15653</v>
      </c>
      <c r="J278" s="21">
        <f>J280+J279</f>
        <v>15872</v>
      </c>
    </row>
    <row r="279" spans="1:10" ht="25.5">
      <c r="A279" s="35">
        <v>282</v>
      </c>
      <c r="B279" s="79" t="s">
        <v>167</v>
      </c>
      <c r="C279" s="48">
        <v>901</v>
      </c>
      <c r="D279" s="3">
        <v>1003</v>
      </c>
      <c r="E279" s="4" t="s">
        <v>157</v>
      </c>
      <c r="F279" s="4" t="s">
        <v>91</v>
      </c>
      <c r="I279" s="65">
        <v>216</v>
      </c>
      <c r="J279" s="65">
        <v>219</v>
      </c>
    </row>
    <row r="280" spans="1:10">
      <c r="A280" s="35">
        <v>283</v>
      </c>
      <c r="B280" s="79" t="s">
        <v>47</v>
      </c>
      <c r="C280" s="48">
        <v>901</v>
      </c>
      <c r="D280" s="3">
        <v>1003</v>
      </c>
      <c r="E280" s="4" t="s">
        <v>157</v>
      </c>
      <c r="F280" s="4" t="s">
        <v>46</v>
      </c>
      <c r="I280" s="65">
        <v>15437</v>
      </c>
      <c r="J280" s="65">
        <v>15653</v>
      </c>
    </row>
    <row r="281" spans="1:10" ht="25.5">
      <c r="A281" s="35">
        <v>284</v>
      </c>
      <c r="B281" s="77" t="s">
        <v>164</v>
      </c>
      <c r="C281" s="47">
        <v>901</v>
      </c>
      <c r="D281" s="1">
        <v>1003</v>
      </c>
      <c r="E281" s="62" t="s">
        <v>88</v>
      </c>
      <c r="F281" s="14"/>
      <c r="I281" s="22">
        <f>I282+I289+I286</f>
        <v>464</v>
      </c>
      <c r="J281" s="22">
        <f>J282+J289+J286</f>
        <v>464</v>
      </c>
    </row>
    <row r="282" spans="1:10" ht="38.25">
      <c r="A282" s="35">
        <v>285</v>
      </c>
      <c r="B282" s="77" t="s">
        <v>281</v>
      </c>
      <c r="C282" s="47">
        <v>901</v>
      </c>
      <c r="D282" s="1">
        <v>1003</v>
      </c>
      <c r="E282" s="62" t="s">
        <v>318</v>
      </c>
      <c r="F282" s="4"/>
      <c r="I282" s="22">
        <f>I283</f>
        <v>144</v>
      </c>
      <c r="J282" s="22">
        <f>J283</f>
        <v>144</v>
      </c>
    </row>
    <row r="283" spans="1:10" ht="25.5">
      <c r="A283" s="35">
        <v>286</v>
      </c>
      <c r="B283" s="77" t="s">
        <v>320</v>
      </c>
      <c r="C283" s="47">
        <v>901</v>
      </c>
      <c r="D283" s="1">
        <v>1003</v>
      </c>
      <c r="E283" s="94" t="s">
        <v>319</v>
      </c>
      <c r="F283" s="4"/>
      <c r="G283" s="34"/>
      <c r="H283" s="33"/>
      <c r="I283" s="22">
        <f>I284+I285</f>
        <v>144</v>
      </c>
      <c r="J283" s="22">
        <f>J284+J285</f>
        <v>144</v>
      </c>
    </row>
    <row r="284" spans="1:10">
      <c r="A284" s="35">
        <v>287</v>
      </c>
      <c r="B284" s="79" t="s">
        <v>47</v>
      </c>
      <c r="C284" s="48">
        <v>901</v>
      </c>
      <c r="D284" s="3">
        <v>1003</v>
      </c>
      <c r="E284" s="98" t="s">
        <v>319</v>
      </c>
      <c r="F284" s="10" t="s">
        <v>46</v>
      </c>
      <c r="G284" s="34"/>
      <c r="H284" s="33"/>
      <c r="I284" s="18">
        <v>7.2</v>
      </c>
      <c r="J284" s="18">
        <v>7.2</v>
      </c>
    </row>
    <row r="285" spans="1:10" ht="25.5">
      <c r="A285" s="35">
        <v>288</v>
      </c>
      <c r="B285" s="79" t="s">
        <v>167</v>
      </c>
      <c r="C285" s="48">
        <v>901</v>
      </c>
      <c r="D285" s="3">
        <v>1003</v>
      </c>
      <c r="E285" s="98" t="s">
        <v>319</v>
      </c>
      <c r="F285" s="4" t="s">
        <v>91</v>
      </c>
      <c r="I285" s="18">
        <v>136.80000000000001</v>
      </c>
      <c r="J285" s="18">
        <v>136.80000000000001</v>
      </c>
    </row>
    <row r="286" spans="1:10" ht="38.25">
      <c r="A286" s="35">
        <v>289</v>
      </c>
      <c r="B286" s="83" t="s">
        <v>336</v>
      </c>
      <c r="C286" s="92">
        <v>901</v>
      </c>
      <c r="D286" s="63">
        <v>1003</v>
      </c>
      <c r="E286" s="94" t="s">
        <v>321</v>
      </c>
      <c r="F286" s="91"/>
      <c r="I286" s="16">
        <f>I287</f>
        <v>300</v>
      </c>
      <c r="J286" s="16">
        <f>J287</f>
        <v>300</v>
      </c>
    </row>
    <row r="287" spans="1:10" ht="38.25">
      <c r="A287" s="35">
        <v>290</v>
      </c>
      <c r="B287" s="83" t="s">
        <v>337</v>
      </c>
      <c r="C287" s="92">
        <v>901</v>
      </c>
      <c r="D287" s="63">
        <v>1003</v>
      </c>
      <c r="E287" s="94" t="s">
        <v>322</v>
      </c>
      <c r="F287" s="91"/>
      <c r="I287" s="16">
        <f>I288</f>
        <v>300</v>
      </c>
      <c r="J287" s="16">
        <f>J288</f>
        <v>300</v>
      </c>
    </row>
    <row r="288" spans="1:10">
      <c r="A288" s="35">
        <v>291</v>
      </c>
      <c r="B288" s="99" t="s">
        <v>338</v>
      </c>
      <c r="C288" s="89">
        <v>901</v>
      </c>
      <c r="D288" s="90">
        <v>1003</v>
      </c>
      <c r="E288" s="98" t="s">
        <v>322</v>
      </c>
      <c r="F288" s="91" t="s">
        <v>48</v>
      </c>
      <c r="I288" s="18">
        <v>300</v>
      </c>
      <c r="J288" s="18">
        <v>300</v>
      </c>
    </row>
    <row r="289" spans="1:10" ht="63.75">
      <c r="A289" s="35">
        <v>292</v>
      </c>
      <c r="B289" s="101" t="s">
        <v>340</v>
      </c>
      <c r="C289" s="92">
        <v>901</v>
      </c>
      <c r="D289" s="63">
        <v>1003</v>
      </c>
      <c r="E289" s="94" t="s">
        <v>262</v>
      </c>
      <c r="F289" s="94"/>
      <c r="I289" s="16">
        <f>I290</f>
        <v>20</v>
      </c>
      <c r="J289" s="16">
        <f>J290</f>
        <v>20</v>
      </c>
    </row>
    <row r="290" spans="1:10" ht="38.25">
      <c r="A290" s="35">
        <v>293</v>
      </c>
      <c r="B290" s="99" t="s">
        <v>56</v>
      </c>
      <c r="C290" s="89">
        <v>901</v>
      </c>
      <c r="D290" s="90">
        <v>1003</v>
      </c>
      <c r="E290" s="98" t="s">
        <v>262</v>
      </c>
      <c r="F290" s="98" t="s">
        <v>55</v>
      </c>
      <c r="I290" s="18">
        <v>20</v>
      </c>
      <c r="J290" s="18">
        <v>20</v>
      </c>
    </row>
    <row r="291" spans="1:10">
      <c r="A291" s="35">
        <v>294</v>
      </c>
      <c r="B291" s="77" t="s">
        <v>41</v>
      </c>
      <c r="C291" s="47">
        <v>901</v>
      </c>
      <c r="D291" s="1">
        <v>1006</v>
      </c>
      <c r="E291" s="10"/>
      <c r="F291" s="8"/>
      <c r="I291" s="16">
        <f>I292</f>
        <v>2434.4</v>
      </c>
      <c r="J291" s="16">
        <f>J292</f>
        <v>2434.4</v>
      </c>
    </row>
    <row r="292" spans="1:10" ht="25.5">
      <c r="A292" s="35">
        <v>295</v>
      </c>
      <c r="B292" s="77" t="s">
        <v>164</v>
      </c>
      <c r="C292" s="47">
        <v>901</v>
      </c>
      <c r="D292" s="1">
        <v>1006</v>
      </c>
      <c r="E292" s="2" t="s">
        <v>88</v>
      </c>
      <c r="F292" s="2"/>
      <c r="I292" s="16">
        <f>I293</f>
        <v>2434.4</v>
      </c>
      <c r="J292" s="16">
        <f>J293</f>
        <v>2434.4</v>
      </c>
    </row>
    <row r="293" spans="1:10" ht="25.5">
      <c r="A293" s="35">
        <v>296</v>
      </c>
      <c r="B293" s="77" t="s">
        <v>239</v>
      </c>
      <c r="C293" s="47">
        <v>901</v>
      </c>
      <c r="D293" s="1">
        <v>1006</v>
      </c>
      <c r="E293" s="2" t="s">
        <v>154</v>
      </c>
      <c r="F293" s="2"/>
      <c r="I293" s="16">
        <f>I294+I297</f>
        <v>2434.4</v>
      </c>
      <c r="J293" s="16">
        <f>J294+J297</f>
        <v>2434.4</v>
      </c>
    </row>
    <row r="294" spans="1:10" ht="131.25" customHeight="1">
      <c r="A294" s="35">
        <v>297</v>
      </c>
      <c r="B294" s="77" t="s">
        <v>243</v>
      </c>
      <c r="C294" s="47">
        <v>901</v>
      </c>
      <c r="D294" s="1">
        <v>1006</v>
      </c>
      <c r="E294" s="25" t="s">
        <v>156</v>
      </c>
      <c r="F294" s="2"/>
      <c r="I294" s="16">
        <f>I295+I296</f>
        <v>685.4</v>
      </c>
      <c r="J294" s="16">
        <f>J295+J296</f>
        <v>685.4</v>
      </c>
    </row>
    <row r="295" spans="1:10">
      <c r="A295" s="35">
        <v>298</v>
      </c>
      <c r="B295" s="79" t="s">
        <v>86</v>
      </c>
      <c r="C295" s="48">
        <v>901</v>
      </c>
      <c r="D295" s="3">
        <v>1006</v>
      </c>
      <c r="E295" s="44" t="s">
        <v>156</v>
      </c>
      <c r="F295" s="4" t="s">
        <v>50</v>
      </c>
      <c r="I295" s="18">
        <v>270.39999999999998</v>
      </c>
      <c r="J295" s="18">
        <v>270.39999999999998</v>
      </c>
    </row>
    <row r="296" spans="1:10" ht="25.5">
      <c r="A296" s="35">
        <v>299</v>
      </c>
      <c r="B296" s="79" t="s">
        <v>167</v>
      </c>
      <c r="C296" s="48">
        <v>901</v>
      </c>
      <c r="D296" s="3">
        <v>1006</v>
      </c>
      <c r="E296" s="44" t="s">
        <v>156</v>
      </c>
      <c r="F296" s="4" t="s">
        <v>91</v>
      </c>
      <c r="I296" s="18">
        <v>415</v>
      </c>
      <c r="J296" s="18">
        <v>415</v>
      </c>
    </row>
    <row r="297" spans="1:10" ht="157.5" customHeight="1">
      <c r="A297" s="35">
        <v>300</v>
      </c>
      <c r="B297" s="77" t="s">
        <v>244</v>
      </c>
      <c r="C297" s="47">
        <v>901</v>
      </c>
      <c r="D297" s="1">
        <v>1006</v>
      </c>
      <c r="E297" s="2" t="s">
        <v>157</v>
      </c>
      <c r="F297" s="2"/>
      <c r="I297" s="21">
        <f>I298+I299</f>
        <v>1749</v>
      </c>
      <c r="J297" s="21">
        <f>J298+J299</f>
        <v>1749</v>
      </c>
    </row>
    <row r="298" spans="1:10">
      <c r="A298" s="35">
        <v>301</v>
      </c>
      <c r="B298" s="79" t="s">
        <v>86</v>
      </c>
      <c r="C298" s="48">
        <v>901</v>
      </c>
      <c r="D298" s="3">
        <v>1006</v>
      </c>
      <c r="E298" s="4" t="s">
        <v>157</v>
      </c>
      <c r="F298" s="4" t="s">
        <v>50</v>
      </c>
      <c r="I298" s="23">
        <v>890</v>
      </c>
      <c r="J298" s="23">
        <v>890</v>
      </c>
    </row>
    <row r="299" spans="1:10" ht="25.5">
      <c r="A299" s="35">
        <v>302</v>
      </c>
      <c r="B299" s="79" t="s">
        <v>167</v>
      </c>
      <c r="C299" s="48">
        <v>901</v>
      </c>
      <c r="D299" s="3">
        <v>1006</v>
      </c>
      <c r="E299" s="4" t="s">
        <v>157</v>
      </c>
      <c r="F299" s="4" t="s">
        <v>91</v>
      </c>
      <c r="I299" s="17">
        <v>859</v>
      </c>
      <c r="J299" s="17">
        <v>859</v>
      </c>
    </row>
    <row r="300" spans="1:10" ht="15.75">
      <c r="A300" s="35">
        <v>303</v>
      </c>
      <c r="B300" s="78" t="s">
        <v>35</v>
      </c>
      <c r="C300" s="47">
        <v>901</v>
      </c>
      <c r="D300" s="1">
        <v>1100</v>
      </c>
      <c r="E300" s="8"/>
      <c r="F300" s="8"/>
      <c r="I300" s="16">
        <f>I301</f>
        <v>4307.3</v>
      </c>
      <c r="J300" s="16">
        <f>J301</f>
        <v>4244.3</v>
      </c>
    </row>
    <row r="301" spans="1:10" ht="25.5">
      <c r="A301" s="35">
        <v>304</v>
      </c>
      <c r="B301" s="77" t="s">
        <v>164</v>
      </c>
      <c r="C301" s="47">
        <v>901</v>
      </c>
      <c r="D301" s="1">
        <v>1102</v>
      </c>
      <c r="E301" s="2" t="s">
        <v>88</v>
      </c>
      <c r="F301" s="2"/>
      <c r="I301" s="16">
        <f>I302</f>
        <v>4307.3</v>
      </c>
      <c r="J301" s="16">
        <f>J302</f>
        <v>4244.3</v>
      </c>
    </row>
    <row r="302" spans="1:10" ht="51">
      <c r="A302" s="35">
        <v>305</v>
      </c>
      <c r="B302" s="84" t="s">
        <v>188</v>
      </c>
      <c r="C302" s="47">
        <v>901</v>
      </c>
      <c r="D302" s="1">
        <v>1102</v>
      </c>
      <c r="E302" s="2" t="s">
        <v>146</v>
      </c>
      <c r="F302" s="2"/>
      <c r="I302" s="16">
        <f>I305+I308+I303</f>
        <v>4307.3</v>
      </c>
      <c r="J302" s="16">
        <f>J305+J308+J303</f>
        <v>4244.3</v>
      </c>
    </row>
    <row r="303" spans="1:10" ht="38.25">
      <c r="A303" s="35">
        <v>306</v>
      </c>
      <c r="B303" s="103" t="s">
        <v>331</v>
      </c>
      <c r="C303" s="47">
        <v>901</v>
      </c>
      <c r="D303" s="1">
        <v>1102</v>
      </c>
      <c r="E303" s="2" t="s">
        <v>332</v>
      </c>
      <c r="F303" s="2"/>
      <c r="I303" s="16">
        <f>I304</f>
        <v>105</v>
      </c>
      <c r="J303" s="16">
        <f>J304</f>
        <v>105</v>
      </c>
    </row>
    <row r="304" spans="1:10" ht="25.5">
      <c r="A304" s="35">
        <v>307</v>
      </c>
      <c r="B304" s="102" t="s">
        <v>167</v>
      </c>
      <c r="C304" s="48">
        <v>901</v>
      </c>
      <c r="D304" s="3">
        <v>1102</v>
      </c>
      <c r="E304" s="4" t="s">
        <v>332</v>
      </c>
      <c r="F304" s="4" t="s">
        <v>91</v>
      </c>
      <c r="I304" s="18">
        <v>105</v>
      </c>
      <c r="J304" s="18">
        <v>105</v>
      </c>
    </row>
    <row r="305" spans="1:10" ht="25.5">
      <c r="A305" s="35">
        <v>308</v>
      </c>
      <c r="B305" s="77" t="s">
        <v>245</v>
      </c>
      <c r="C305" s="47">
        <v>901</v>
      </c>
      <c r="D305" s="1">
        <v>1102</v>
      </c>
      <c r="E305" s="2" t="s">
        <v>158</v>
      </c>
      <c r="F305" s="2"/>
      <c r="I305" s="16">
        <f>I306+I307</f>
        <v>3889.3</v>
      </c>
      <c r="J305" s="16">
        <f>J306+J307</f>
        <v>3889.3</v>
      </c>
    </row>
    <row r="306" spans="1:10">
      <c r="A306" s="35">
        <v>309</v>
      </c>
      <c r="B306" s="79" t="s">
        <v>173</v>
      </c>
      <c r="C306" s="48">
        <v>901</v>
      </c>
      <c r="D306" s="3">
        <v>1102</v>
      </c>
      <c r="E306" s="4" t="s">
        <v>158</v>
      </c>
      <c r="F306" s="4" t="s">
        <v>44</v>
      </c>
      <c r="I306" s="24">
        <v>3294.3</v>
      </c>
      <c r="J306" s="24">
        <v>3294.3</v>
      </c>
    </row>
    <row r="307" spans="1:10" ht="25.5">
      <c r="A307" s="35">
        <v>310</v>
      </c>
      <c r="B307" s="79" t="s">
        <v>246</v>
      </c>
      <c r="C307" s="48">
        <v>901</v>
      </c>
      <c r="D307" s="3">
        <v>1102</v>
      </c>
      <c r="E307" s="4" t="s">
        <v>158</v>
      </c>
      <c r="F307" s="4" t="s">
        <v>91</v>
      </c>
      <c r="I307" s="24">
        <v>595</v>
      </c>
      <c r="J307" s="24">
        <v>595</v>
      </c>
    </row>
    <row r="308" spans="1:10" ht="25.5">
      <c r="A308" s="35">
        <v>311</v>
      </c>
      <c r="B308" s="77" t="s">
        <v>247</v>
      </c>
      <c r="C308" s="47">
        <v>901</v>
      </c>
      <c r="D308" s="1">
        <v>1102</v>
      </c>
      <c r="E308" s="2" t="s">
        <v>159</v>
      </c>
      <c r="F308" s="2"/>
      <c r="I308" s="22">
        <f>I309</f>
        <v>313</v>
      </c>
      <c r="J308" s="22">
        <f>J309</f>
        <v>250</v>
      </c>
    </row>
    <row r="309" spans="1:10" ht="25.5">
      <c r="A309" s="35">
        <v>312</v>
      </c>
      <c r="B309" s="77" t="s">
        <v>248</v>
      </c>
      <c r="C309" s="47">
        <v>901</v>
      </c>
      <c r="D309" s="1">
        <v>1102</v>
      </c>
      <c r="E309" s="2" t="s">
        <v>160</v>
      </c>
      <c r="F309" s="4"/>
      <c r="I309" s="22">
        <f>I310</f>
        <v>313</v>
      </c>
      <c r="J309" s="22">
        <f>J310</f>
        <v>250</v>
      </c>
    </row>
    <row r="310" spans="1:10" ht="25.5">
      <c r="A310" s="35">
        <v>313</v>
      </c>
      <c r="B310" s="79" t="s">
        <v>246</v>
      </c>
      <c r="C310" s="48">
        <v>901</v>
      </c>
      <c r="D310" s="3">
        <v>1102</v>
      </c>
      <c r="E310" s="4" t="s">
        <v>160</v>
      </c>
      <c r="F310" s="4" t="s">
        <v>91</v>
      </c>
      <c r="I310" s="24">
        <v>313</v>
      </c>
      <c r="J310" s="24">
        <v>250</v>
      </c>
    </row>
    <row r="311" spans="1:10" ht="15.75">
      <c r="A311" s="35">
        <v>314</v>
      </c>
      <c r="B311" s="78" t="s">
        <v>61</v>
      </c>
      <c r="C311" s="47">
        <v>901</v>
      </c>
      <c r="D311" s="1">
        <v>1200</v>
      </c>
      <c r="E311" s="2"/>
      <c r="F311" s="2"/>
      <c r="I311" s="22">
        <f t="shared" ref="I311:J314" si="10">I312</f>
        <v>200</v>
      </c>
      <c r="J311" s="22">
        <f t="shared" si="10"/>
        <v>150</v>
      </c>
    </row>
    <row r="312" spans="1:10" ht="25.5">
      <c r="A312" s="35">
        <v>315</v>
      </c>
      <c r="B312" s="77" t="s">
        <v>164</v>
      </c>
      <c r="C312" s="47">
        <v>901</v>
      </c>
      <c r="D312" s="1">
        <v>1202</v>
      </c>
      <c r="E312" s="2" t="s">
        <v>88</v>
      </c>
      <c r="F312" s="2"/>
      <c r="I312" s="22">
        <f t="shared" si="10"/>
        <v>200</v>
      </c>
      <c r="J312" s="22">
        <f t="shared" si="10"/>
        <v>150</v>
      </c>
    </row>
    <row r="313" spans="1:10">
      <c r="A313" s="35">
        <v>316</v>
      </c>
      <c r="B313" s="77" t="s">
        <v>170</v>
      </c>
      <c r="C313" s="47">
        <v>901</v>
      </c>
      <c r="D313" s="1">
        <v>1202</v>
      </c>
      <c r="E313" s="2" t="s">
        <v>94</v>
      </c>
      <c r="F313" s="2"/>
      <c r="I313" s="22">
        <f t="shared" si="10"/>
        <v>200</v>
      </c>
      <c r="J313" s="22">
        <f t="shared" si="10"/>
        <v>150</v>
      </c>
    </row>
    <row r="314" spans="1:10" ht="38.25">
      <c r="A314" s="35">
        <v>317</v>
      </c>
      <c r="B314" s="77" t="s">
        <v>249</v>
      </c>
      <c r="C314" s="47">
        <v>901</v>
      </c>
      <c r="D314" s="1">
        <v>1202</v>
      </c>
      <c r="E314" s="2" t="s">
        <v>161</v>
      </c>
      <c r="F314" s="2"/>
      <c r="I314" s="22">
        <f t="shared" si="10"/>
        <v>200</v>
      </c>
      <c r="J314" s="22">
        <f t="shared" si="10"/>
        <v>150</v>
      </c>
    </row>
    <row r="315" spans="1:10" ht="38.25">
      <c r="A315" s="35">
        <v>318</v>
      </c>
      <c r="B315" s="79" t="s">
        <v>56</v>
      </c>
      <c r="C315" s="48">
        <v>901</v>
      </c>
      <c r="D315" s="3">
        <v>1202</v>
      </c>
      <c r="E315" s="4" t="s">
        <v>161</v>
      </c>
      <c r="F315" s="4" t="s">
        <v>55</v>
      </c>
      <c r="I315" s="24">
        <v>200</v>
      </c>
      <c r="J315" s="24">
        <v>150</v>
      </c>
    </row>
    <row r="316" spans="1:10" ht="31.5">
      <c r="A316" s="35">
        <v>319</v>
      </c>
      <c r="B316" s="78" t="s">
        <v>5</v>
      </c>
      <c r="C316" s="47">
        <v>901</v>
      </c>
      <c r="D316" s="1">
        <v>1300</v>
      </c>
      <c r="E316" s="4"/>
      <c r="F316" s="4"/>
      <c r="I316" s="22">
        <f t="shared" ref="I316:J319" si="11">I317</f>
        <v>1.5</v>
      </c>
      <c r="J316" s="22">
        <f t="shared" si="11"/>
        <v>1.5</v>
      </c>
    </row>
    <row r="317" spans="1:10" ht="25.5">
      <c r="A317" s="35">
        <v>320</v>
      </c>
      <c r="B317" s="77" t="s">
        <v>164</v>
      </c>
      <c r="C317" s="47">
        <v>901</v>
      </c>
      <c r="D317" s="1">
        <v>1300</v>
      </c>
      <c r="E317" s="2" t="s">
        <v>88</v>
      </c>
      <c r="F317" s="2"/>
      <c r="I317" s="16">
        <f t="shared" si="11"/>
        <v>1.5</v>
      </c>
      <c r="J317" s="16">
        <f t="shared" si="11"/>
        <v>1.5</v>
      </c>
    </row>
    <row r="318" spans="1:10">
      <c r="A318" s="35">
        <v>321</v>
      </c>
      <c r="B318" s="77" t="s">
        <v>170</v>
      </c>
      <c r="C318" s="47">
        <v>901</v>
      </c>
      <c r="D318" s="1">
        <v>1301</v>
      </c>
      <c r="E318" s="2" t="s">
        <v>94</v>
      </c>
      <c r="F318" s="2"/>
      <c r="I318" s="16">
        <f t="shared" si="11"/>
        <v>1.5</v>
      </c>
      <c r="J318" s="16">
        <f t="shared" si="11"/>
        <v>1.5</v>
      </c>
    </row>
    <row r="319" spans="1:10" ht="25.5">
      <c r="A319" s="35">
        <v>322</v>
      </c>
      <c r="B319" s="77" t="s">
        <v>252</v>
      </c>
      <c r="C319" s="47">
        <v>901</v>
      </c>
      <c r="D319" s="1">
        <v>1301</v>
      </c>
      <c r="E319" s="2" t="s">
        <v>163</v>
      </c>
      <c r="F319" s="2"/>
      <c r="I319" s="16">
        <f t="shared" si="11"/>
        <v>1.5</v>
      </c>
      <c r="J319" s="16">
        <f t="shared" si="11"/>
        <v>1.5</v>
      </c>
    </row>
    <row r="320" spans="1:10" ht="25.5">
      <c r="A320" s="35">
        <v>323</v>
      </c>
      <c r="B320" s="79" t="s">
        <v>43</v>
      </c>
      <c r="C320" s="48">
        <v>901</v>
      </c>
      <c r="D320" s="3">
        <v>1301</v>
      </c>
      <c r="E320" s="4" t="s">
        <v>163</v>
      </c>
      <c r="F320" s="4" t="s">
        <v>343</v>
      </c>
      <c r="I320" s="18">
        <v>1.5</v>
      </c>
      <c r="J320" s="18">
        <v>1.5</v>
      </c>
    </row>
    <row r="321" spans="1:10" ht="31.5">
      <c r="A321" s="35">
        <v>324</v>
      </c>
      <c r="B321" s="78" t="s">
        <v>63</v>
      </c>
      <c r="C321" s="47">
        <v>912</v>
      </c>
      <c r="D321" s="3"/>
      <c r="E321" s="4"/>
      <c r="F321" s="4"/>
      <c r="I321" s="42">
        <f>I322+I326+I330+I333+I337</f>
        <v>2049</v>
      </c>
      <c r="J321" s="42">
        <f>J322+J326+J330+J333+J337</f>
        <v>2019</v>
      </c>
    </row>
    <row r="322" spans="1:10" ht="25.5">
      <c r="A322" s="35">
        <v>325</v>
      </c>
      <c r="B322" s="77" t="s">
        <v>68</v>
      </c>
      <c r="C322" s="47">
        <v>912</v>
      </c>
      <c r="D322" s="1">
        <v>102</v>
      </c>
      <c r="E322" s="4"/>
      <c r="F322" s="4"/>
      <c r="I322" s="42">
        <f t="shared" ref="I322:J324" si="12">I323</f>
        <v>1119</v>
      </c>
      <c r="J322" s="42">
        <f t="shared" si="12"/>
        <v>1119</v>
      </c>
    </row>
    <row r="323" spans="1:10">
      <c r="A323" s="35">
        <v>326</v>
      </c>
      <c r="B323" s="77" t="s">
        <v>81</v>
      </c>
      <c r="C323" s="47">
        <v>912</v>
      </c>
      <c r="D323" s="1">
        <v>102</v>
      </c>
      <c r="E323" s="2" t="s">
        <v>77</v>
      </c>
      <c r="F323" s="2"/>
      <c r="I323" s="16">
        <f t="shared" si="12"/>
        <v>1119</v>
      </c>
      <c r="J323" s="16">
        <f t="shared" si="12"/>
        <v>1119</v>
      </c>
    </row>
    <row r="324" spans="1:10">
      <c r="A324" s="35">
        <v>327</v>
      </c>
      <c r="B324" s="77" t="s">
        <v>32</v>
      </c>
      <c r="C324" s="47">
        <v>912</v>
      </c>
      <c r="D324" s="1">
        <v>102</v>
      </c>
      <c r="E324" s="2" t="s">
        <v>254</v>
      </c>
      <c r="F324" s="2"/>
      <c r="I324" s="16">
        <f t="shared" si="12"/>
        <v>1119</v>
      </c>
      <c r="J324" s="16">
        <f t="shared" si="12"/>
        <v>1119</v>
      </c>
    </row>
    <row r="325" spans="1:10">
      <c r="A325" s="35">
        <v>328</v>
      </c>
      <c r="B325" s="79" t="s">
        <v>86</v>
      </c>
      <c r="C325" s="48">
        <v>912</v>
      </c>
      <c r="D325" s="3">
        <v>102</v>
      </c>
      <c r="E325" s="4" t="s">
        <v>254</v>
      </c>
      <c r="F325" s="4" t="s">
        <v>50</v>
      </c>
      <c r="I325" s="17">
        <v>1119</v>
      </c>
      <c r="J325" s="17">
        <v>1119</v>
      </c>
    </row>
    <row r="326" spans="1:10" ht="38.25">
      <c r="A326" s="35">
        <v>329</v>
      </c>
      <c r="B326" s="77" t="s">
        <v>29</v>
      </c>
      <c r="C326" s="47">
        <v>912</v>
      </c>
      <c r="D326" s="1">
        <v>103</v>
      </c>
      <c r="E326" s="2"/>
      <c r="F326" s="2"/>
      <c r="I326" s="16">
        <f t="shared" ref="I326:J328" si="13">I327</f>
        <v>670</v>
      </c>
      <c r="J326" s="16">
        <f t="shared" si="13"/>
        <v>670</v>
      </c>
    </row>
    <row r="327" spans="1:10">
      <c r="A327" s="35">
        <v>330</v>
      </c>
      <c r="B327" s="77" t="s">
        <v>81</v>
      </c>
      <c r="C327" s="47">
        <v>912</v>
      </c>
      <c r="D327" s="7">
        <v>103</v>
      </c>
      <c r="E327" s="19" t="s">
        <v>77</v>
      </c>
      <c r="F327" s="8"/>
      <c r="I327" s="16">
        <f t="shared" si="13"/>
        <v>670</v>
      </c>
      <c r="J327" s="16">
        <f t="shared" si="13"/>
        <v>670</v>
      </c>
    </row>
    <row r="328" spans="1:10" ht="25.5">
      <c r="A328" s="35">
        <v>331</v>
      </c>
      <c r="B328" s="77" t="s">
        <v>253</v>
      </c>
      <c r="C328" s="47">
        <v>912</v>
      </c>
      <c r="D328" s="7">
        <v>103</v>
      </c>
      <c r="E328" s="19" t="s">
        <v>78</v>
      </c>
      <c r="F328" s="8"/>
      <c r="I328" s="16">
        <f t="shared" si="13"/>
        <v>670</v>
      </c>
      <c r="J328" s="16">
        <f t="shared" si="13"/>
        <v>670</v>
      </c>
    </row>
    <row r="329" spans="1:10">
      <c r="A329" s="35">
        <v>332</v>
      </c>
      <c r="B329" s="79" t="s">
        <v>86</v>
      </c>
      <c r="C329" s="48">
        <v>912</v>
      </c>
      <c r="D329" s="9">
        <v>103</v>
      </c>
      <c r="E329" s="20" t="s">
        <v>78</v>
      </c>
      <c r="F329" s="4" t="s">
        <v>50</v>
      </c>
      <c r="I329" s="17">
        <v>670</v>
      </c>
      <c r="J329" s="17">
        <v>670</v>
      </c>
    </row>
    <row r="330" spans="1:10">
      <c r="A330" s="35">
        <v>333</v>
      </c>
      <c r="B330" s="77" t="s">
        <v>81</v>
      </c>
      <c r="C330" s="47">
        <v>912</v>
      </c>
      <c r="D330" s="1">
        <v>113</v>
      </c>
      <c r="E330" s="2" t="s">
        <v>77</v>
      </c>
      <c r="F330" s="4"/>
      <c r="I330" s="42">
        <f>I331</f>
        <v>100</v>
      </c>
      <c r="J330" s="42">
        <f>J331</f>
        <v>100</v>
      </c>
    </row>
    <row r="331" spans="1:10" ht="25.5">
      <c r="A331" s="35">
        <v>334</v>
      </c>
      <c r="B331" s="80" t="s">
        <v>289</v>
      </c>
      <c r="C331" s="47">
        <v>912</v>
      </c>
      <c r="D331" s="1">
        <v>113</v>
      </c>
      <c r="E331" s="2" t="s">
        <v>101</v>
      </c>
      <c r="F331" s="2"/>
      <c r="I331" s="16">
        <f>I332</f>
        <v>100</v>
      </c>
      <c r="J331" s="16">
        <f>J332</f>
        <v>100</v>
      </c>
    </row>
    <row r="332" spans="1:10" ht="25.5">
      <c r="A332" s="35">
        <v>335</v>
      </c>
      <c r="B332" s="81" t="s">
        <v>167</v>
      </c>
      <c r="C332" s="48">
        <v>912</v>
      </c>
      <c r="D332" s="3">
        <v>113</v>
      </c>
      <c r="E332" s="4" t="s">
        <v>101</v>
      </c>
      <c r="F332" s="4" t="s">
        <v>91</v>
      </c>
      <c r="I332" s="18">
        <v>100</v>
      </c>
      <c r="J332" s="18">
        <v>100</v>
      </c>
    </row>
    <row r="333" spans="1:10">
      <c r="A333" s="35">
        <v>336</v>
      </c>
      <c r="B333" s="77" t="s">
        <v>62</v>
      </c>
      <c r="C333" s="47">
        <v>912</v>
      </c>
      <c r="D333" s="1">
        <v>1202</v>
      </c>
      <c r="E333" s="2"/>
      <c r="F333" s="2"/>
      <c r="I333" s="42">
        <f t="shared" ref="I333:J335" si="14">I334</f>
        <v>140</v>
      </c>
      <c r="J333" s="42">
        <f t="shared" si="14"/>
        <v>110</v>
      </c>
    </row>
    <row r="334" spans="1:10">
      <c r="A334" s="35">
        <v>337</v>
      </c>
      <c r="B334" s="77" t="s">
        <v>81</v>
      </c>
      <c r="C334" s="47">
        <v>912</v>
      </c>
      <c r="D334" s="1">
        <v>1202</v>
      </c>
      <c r="E334" s="2" t="s">
        <v>77</v>
      </c>
      <c r="F334" s="4"/>
      <c r="I334" s="42">
        <f t="shared" si="14"/>
        <v>140</v>
      </c>
      <c r="J334" s="42">
        <f t="shared" si="14"/>
        <v>110</v>
      </c>
    </row>
    <row r="335" spans="1:10" ht="25.5">
      <c r="A335" s="35">
        <v>338</v>
      </c>
      <c r="B335" s="77" t="s">
        <v>250</v>
      </c>
      <c r="C335" s="47">
        <v>912</v>
      </c>
      <c r="D335" s="1">
        <v>1202</v>
      </c>
      <c r="E335" s="2" t="s">
        <v>162</v>
      </c>
      <c r="F335" s="4"/>
      <c r="I335" s="42">
        <f t="shared" si="14"/>
        <v>140</v>
      </c>
      <c r="J335" s="42">
        <f t="shared" si="14"/>
        <v>110</v>
      </c>
    </row>
    <row r="336" spans="1:10" ht="38.25">
      <c r="A336" s="35">
        <v>339</v>
      </c>
      <c r="B336" s="79" t="s">
        <v>251</v>
      </c>
      <c r="C336" s="48">
        <v>912</v>
      </c>
      <c r="D336" s="3">
        <v>1202</v>
      </c>
      <c r="E336" s="4" t="s">
        <v>162</v>
      </c>
      <c r="F336" s="4" t="s">
        <v>55</v>
      </c>
      <c r="I336" s="38">
        <v>140</v>
      </c>
      <c r="J336" s="38">
        <v>110</v>
      </c>
    </row>
    <row r="337" spans="1:10" ht="39.75" customHeight="1">
      <c r="A337" s="35">
        <v>340</v>
      </c>
      <c r="B337" s="80" t="s">
        <v>290</v>
      </c>
      <c r="C337" s="47">
        <v>912</v>
      </c>
      <c r="D337" s="1">
        <v>113</v>
      </c>
      <c r="E337" s="2" t="s">
        <v>283</v>
      </c>
      <c r="F337" s="4"/>
      <c r="I337" s="42">
        <f t="shared" ref="I337:J339" si="15">I338</f>
        <v>20</v>
      </c>
      <c r="J337" s="42">
        <f t="shared" si="15"/>
        <v>20</v>
      </c>
    </row>
    <row r="338" spans="1:10" ht="38.25">
      <c r="A338" s="35">
        <v>341</v>
      </c>
      <c r="B338" s="80" t="s">
        <v>171</v>
      </c>
      <c r="C338" s="47">
        <v>912</v>
      </c>
      <c r="D338" s="1">
        <v>113</v>
      </c>
      <c r="E338" s="2" t="s">
        <v>287</v>
      </c>
      <c r="F338" s="4"/>
      <c r="I338" s="42">
        <f t="shared" si="15"/>
        <v>20</v>
      </c>
      <c r="J338" s="42">
        <f t="shared" si="15"/>
        <v>20</v>
      </c>
    </row>
    <row r="339" spans="1:10" ht="25.5">
      <c r="A339" s="35">
        <v>342</v>
      </c>
      <c r="B339" s="77" t="s">
        <v>291</v>
      </c>
      <c r="C339" s="47">
        <v>912</v>
      </c>
      <c r="D339" s="1">
        <v>113</v>
      </c>
      <c r="E339" s="2" t="s">
        <v>288</v>
      </c>
      <c r="F339" s="4"/>
      <c r="I339" s="42">
        <f t="shared" si="15"/>
        <v>20</v>
      </c>
      <c r="J339" s="42">
        <f t="shared" si="15"/>
        <v>20</v>
      </c>
    </row>
    <row r="340" spans="1:10" ht="25.5">
      <c r="A340" s="35">
        <v>343</v>
      </c>
      <c r="B340" s="79" t="s">
        <v>167</v>
      </c>
      <c r="C340" s="48">
        <v>912</v>
      </c>
      <c r="D340" s="3">
        <v>113</v>
      </c>
      <c r="E340" s="4" t="s">
        <v>288</v>
      </c>
      <c r="F340" s="4" t="s">
        <v>91</v>
      </c>
      <c r="I340" s="38">
        <v>20</v>
      </c>
      <c r="J340" s="38">
        <v>20</v>
      </c>
    </row>
    <row r="341" spans="1:10" ht="31.5">
      <c r="A341" s="35">
        <v>344</v>
      </c>
      <c r="B341" s="78" t="s">
        <v>65</v>
      </c>
      <c r="C341" s="15">
        <v>913</v>
      </c>
      <c r="D341" s="51"/>
      <c r="E341" s="51"/>
      <c r="F341" s="51"/>
      <c r="G341" s="34"/>
      <c r="H341" s="33"/>
      <c r="I341" s="39">
        <f>I342</f>
        <v>874</v>
      </c>
      <c r="J341" s="39">
        <f>J342</f>
        <v>874</v>
      </c>
    </row>
    <row r="342" spans="1:10" ht="38.25">
      <c r="A342" s="35">
        <v>345</v>
      </c>
      <c r="B342" s="77" t="s">
        <v>33</v>
      </c>
      <c r="C342" s="47">
        <v>913</v>
      </c>
      <c r="D342" s="43">
        <v>106</v>
      </c>
      <c r="E342" s="51"/>
      <c r="F342" s="51"/>
      <c r="G342" s="40"/>
      <c r="H342" s="12"/>
      <c r="I342" s="68">
        <f>I343+I352</f>
        <v>874</v>
      </c>
      <c r="J342" s="68">
        <f>J343+J352</f>
        <v>874</v>
      </c>
    </row>
    <row r="343" spans="1:10">
      <c r="A343" s="35">
        <v>346</v>
      </c>
      <c r="B343" s="77" t="s">
        <v>81</v>
      </c>
      <c r="C343" s="47">
        <v>913</v>
      </c>
      <c r="D343" s="1">
        <v>106</v>
      </c>
      <c r="E343" s="2" t="s">
        <v>77</v>
      </c>
      <c r="F343" s="2"/>
      <c r="I343" s="16">
        <f>I344+I346+I349</f>
        <v>874</v>
      </c>
      <c r="J343" s="16">
        <f>J344+J346+J349</f>
        <v>874</v>
      </c>
    </row>
    <row r="344" spans="1:10" ht="25.5">
      <c r="A344" s="35">
        <v>347</v>
      </c>
      <c r="B344" s="77" t="s">
        <v>30</v>
      </c>
      <c r="C344" s="47">
        <v>913</v>
      </c>
      <c r="D344" s="1">
        <v>106</v>
      </c>
      <c r="E344" s="2" t="s">
        <v>255</v>
      </c>
      <c r="F344" s="2"/>
      <c r="I344" s="16">
        <f>I345</f>
        <v>510</v>
      </c>
      <c r="J344" s="16">
        <f>J345</f>
        <v>510</v>
      </c>
    </row>
    <row r="345" spans="1:10">
      <c r="A345" s="35">
        <v>348</v>
      </c>
      <c r="B345" s="79" t="s">
        <v>86</v>
      </c>
      <c r="C345" s="48">
        <v>913</v>
      </c>
      <c r="D345" s="3">
        <v>106</v>
      </c>
      <c r="E345" s="4" t="s">
        <v>255</v>
      </c>
      <c r="F345" s="4" t="s">
        <v>50</v>
      </c>
      <c r="I345" s="17">
        <v>510</v>
      </c>
      <c r="J345" s="17">
        <v>510</v>
      </c>
    </row>
    <row r="346" spans="1:10" ht="25.5">
      <c r="A346" s="35">
        <v>349</v>
      </c>
      <c r="B346" s="77" t="s">
        <v>253</v>
      </c>
      <c r="C346" s="47">
        <v>913</v>
      </c>
      <c r="D346" s="1">
        <v>106</v>
      </c>
      <c r="E346" s="2" t="s">
        <v>263</v>
      </c>
      <c r="F346" s="2"/>
      <c r="I346" s="16">
        <f>I347+I348</f>
        <v>344</v>
      </c>
      <c r="J346" s="16">
        <f>J347+J348</f>
        <v>344</v>
      </c>
    </row>
    <row r="347" spans="1:10">
      <c r="A347" s="35">
        <v>350</v>
      </c>
      <c r="B347" s="79" t="s">
        <v>86</v>
      </c>
      <c r="C347" s="48">
        <v>913</v>
      </c>
      <c r="D347" s="3">
        <v>106</v>
      </c>
      <c r="E347" s="4" t="s">
        <v>263</v>
      </c>
      <c r="F347" s="4" t="s">
        <v>50</v>
      </c>
      <c r="I347" s="17">
        <v>341</v>
      </c>
      <c r="J347" s="17">
        <v>341</v>
      </c>
    </row>
    <row r="348" spans="1:10" ht="27" customHeight="1">
      <c r="A348" s="35">
        <v>351</v>
      </c>
      <c r="B348" s="86" t="s">
        <v>258</v>
      </c>
      <c r="C348" s="48">
        <v>913</v>
      </c>
      <c r="D348" s="3">
        <v>106</v>
      </c>
      <c r="E348" s="4" t="s">
        <v>263</v>
      </c>
      <c r="F348" s="4" t="s">
        <v>91</v>
      </c>
      <c r="I348" s="17">
        <v>3</v>
      </c>
      <c r="J348" s="17">
        <v>3</v>
      </c>
    </row>
    <row r="349" spans="1:10">
      <c r="A349" s="35">
        <v>352</v>
      </c>
      <c r="B349" s="77" t="s">
        <v>81</v>
      </c>
      <c r="C349" s="47">
        <v>913</v>
      </c>
      <c r="D349" s="1">
        <v>113</v>
      </c>
      <c r="E349" s="2" t="s">
        <v>77</v>
      </c>
      <c r="F349" s="4"/>
      <c r="I349" s="16">
        <f>I350</f>
        <v>20</v>
      </c>
      <c r="J349" s="16">
        <f>J350</f>
        <v>20</v>
      </c>
    </row>
    <row r="350" spans="1:10" ht="25.5">
      <c r="A350" s="35">
        <v>353</v>
      </c>
      <c r="B350" s="80" t="s">
        <v>289</v>
      </c>
      <c r="C350" s="47">
        <v>913</v>
      </c>
      <c r="D350" s="1">
        <v>113</v>
      </c>
      <c r="E350" s="2" t="s">
        <v>101</v>
      </c>
      <c r="F350" s="2"/>
      <c r="I350" s="16">
        <f>I351</f>
        <v>20</v>
      </c>
      <c r="J350" s="16">
        <f>J351</f>
        <v>20</v>
      </c>
    </row>
    <row r="351" spans="1:10" ht="25.5">
      <c r="A351" s="35">
        <v>354</v>
      </c>
      <c r="B351" s="81" t="s">
        <v>167</v>
      </c>
      <c r="C351" s="48">
        <v>913</v>
      </c>
      <c r="D351" s="3">
        <v>113</v>
      </c>
      <c r="E351" s="4" t="s">
        <v>101</v>
      </c>
      <c r="F351" s="4" t="s">
        <v>91</v>
      </c>
      <c r="I351" s="17">
        <v>20</v>
      </c>
      <c r="J351" s="17">
        <v>20</v>
      </c>
    </row>
    <row r="352" spans="1:10" ht="36.75" customHeight="1">
      <c r="A352" s="35">
        <v>355</v>
      </c>
      <c r="B352" s="80" t="s">
        <v>290</v>
      </c>
      <c r="C352" s="47">
        <v>913</v>
      </c>
      <c r="D352" s="1">
        <v>113</v>
      </c>
      <c r="E352" s="2" t="s">
        <v>283</v>
      </c>
      <c r="F352" s="4"/>
      <c r="I352" s="16">
        <f t="shared" ref="I352:J354" si="16">I353</f>
        <v>0</v>
      </c>
      <c r="J352" s="16">
        <f t="shared" si="16"/>
        <v>0</v>
      </c>
    </row>
    <row r="353" spans="1:16" ht="38.25">
      <c r="A353" s="35">
        <v>356</v>
      </c>
      <c r="B353" s="80" t="s">
        <v>171</v>
      </c>
      <c r="C353" s="47">
        <v>913</v>
      </c>
      <c r="D353" s="1">
        <v>113</v>
      </c>
      <c r="E353" s="2" t="s">
        <v>287</v>
      </c>
      <c r="F353" s="4"/>
      <c r="G353" s="70"/>
      <c r="H353" s="71"/>
      <c r="I353" s="16">
        <f t="shared" si="16"/>
        <v>0</v>
      </c>
      <c r="J353" s="16">
        <f t="shared" si="16"/>
        <v>0</v>
      </c>
    </row>
    <row r="354" spans="1:16" ht="25.5">
      <c r="A354" s="35">
        <v>357</v>
      </c>
      <c r="B354" s="77" t="s">
        <v>291</v>
      </c>
      <c r="C354" s="47">
        <v>913</v>
      </c>
      <c r="D354" s="1">
        <v>113</v>
      </c>
      <c r="E354" s="2" t="s">
        <v>288</v>
      </c>
      <c r="F354" s="4"/>
      <c r="I354" s="16">
        <f t="shared" si="16"/>
        <v>0</v>
      </c>
      <c r="J354" s="16">
        <f t="shared" si="16"/>
        <v>0</v>
      </c>
    </row>
    <row r="355" spans="1:16" ht="27.75" customHeight="1">
      <c r="A355" s="35">
        <v>358</v>
      </c>
      <c r="B355" s="79" t="s">
        <v>167</v>
      </c>
      <c r="C355" s="48">
        <v>913</v>
      </c>
      <c r="D355" s="3">
        <v>113</v>
      </c>
      <c r="E355" s="4" t="s">
        <v>288</v>
      </c>
      <c r="F355" s="4" t="s">
        <v>91</v>
      </c>
      <c r="I355" s="17">
        <v>0</v>
      </c>
      <c r="J355" s="17">
        <v>0</v>
      </c>
    </row>
    <row r="356" spans="1:16" ht="31.5">
      <c r="A356" s="35">
        <v>359</v>
      </c>
      <c r="B356" s="78" t="s">
        <v>69</v>
      </c>
      <c r="C356" s="15">
        <v>919</v>
      </c>
      <c r="D356" s="36"/>
      <c r="E356" s="37"/>
      <c r="F356" s="37"/>
      <c r="I356" s="39">
        <f>I357</f>
        <v>3610</v>
      </c>
      <c r="J356" s="39">
        <f>J357</f>
        <v>3610</v>
      </c>
    </row>
    <row r="357" spans="1:16" ht="38.25">
      <c r="A357" s="35">
        <v>360</v>
      </c>
      <c r="B357" s="77" t="s">
        <v>33</v>
      </c>
      <c r="C357" s="54">
        <v>919</v>
      </c>
      <c r="D357" s="43">
        <v>106</v>
      </c>
      <c r="E357" s="37"/>
      <c r="F357" s="37"/>
      <c r="I357" s="42">
        <f>I358+I363</f>
        <v>3610</v>
      </c>
      <c r="J357" s="42">
        <f>J358+J363</f>
        <v>3610</v>
      </c>
    </row>
    <row r="358" spans="1:16" ht="38.25" customHeight="1">
      <c r="A358" s="35">
        <v>361</v>
      </c>
      <c r="B358" s="84" t="s">
        <v>256</v>
      </c>
      <c r="C358" s="54">
        <v>919</v>
      </c>
      <c r="D358" s="1">
        <v>106</v>
      </c>
      <c r="E358" s="2" t="s">
        <v>284</v>
      </c>
      <c r="F358" s="2"/>
      <c r="I358" s="16">
        <f>I359</f>
        <v>3590</v>
      </c>
      <c r="J358" s="16">
        <f>J359</f>
        <v>3590</v>
      </c>
    </row>
    <row r="359" spans="1:16" ht="38.25">
      <c r="A359" s="35">
        <v>362</v>
      </c>
      <c r="B359" s="87" t="s">
        <v>333</v>
      </c>
      <c r="C359" s="54">
        <v>919</v>
      </c>
      <c r="D359" s="1">
        <v>106</v>
      </c>
      <c r="E359" s="2" t="s">
        <v>285</v>
      </c>
      <c r="F359" s="2"/>
      <c r="I359" s="16">
        <f>I360</f>
        <v>3590</v>
      </c>
      <c r="J359" s="16">
        <f>J360</f>
        <v>3590</v>
      </c>
    </row>
    <row r="360" spans="1:16" ht="33" customHeight="1">
      <c r="A360" s="35">
        <v>363</v>
      </c>
      <c r="B360" s="77" t="s">
        <v>257</v>
      </c>
      <c r="C360" s="54">
        <v>919</v>
      </c>
      <c r="D360" s="1">
        <v>106</v>
      </c>
      <c r="E360" s="2" t="s">
        <v>286</v>
      </c>
      <c r="F360" s="2"/>
      <c r="I360" s="16">
        <f>I361+I362</f>
        <v>3590</v>
      </c>
      <c r="J360" s="16">
        <f>J361+J362</f>
        <v>3590</v>
      </c>
      <c r="L360" s="59"/>
    </row>
    <row r="361" spans="1:16" ht="15" customHeight="1">
      <c r="A361" s="35">
        <v>364</v>
      </c>
      <c r="B361" s="79" t="s">
        <v>86</v>
      </c>
      <c r="C361" s="49">
        <v>919</v>
      </c>
      <c r="D361" s="3">
        <v>106</v>
      </c>
      <c r="E361" s="4" t="s">
        <v>286</v>
      </c>
      <c r="F361" s="4" t="s">
        <v>50</v>
      </c>
      <c r="I361" s="17">
        <v>2552</v>
      </c>
      <c r="J361" s="17">
        <v>2552</v>
      </c>
    </row>
    <row r="362" spans="1:16" ht="27" customHeight="1">
      <c r="A362" s="35">
        <v>365</v>
      </c>
      <c r="B362" s="86" t="s">
        <v>258</v>
      </c>
      <c r="C362" s="49">
        <v>919</v>
      </c>
      <c r="D362" s="3">
        <v>106</v>
      </c>
      <c r="E362" s="4" t="s">
        <v>286</v>
      </c>
      <c r="F362" s="4" t="s">
        <v>91</v>
      </c>
      <c r="I362" s="17">
        <v>1038</v>
      </c>
      <c r="J362" s="17">
        <v>1038</v>
      </c>
    </row>
    <row r="363" spans="1:16" ht="43.5" customHeight="1">
      <c r="A363" s="35">
        <v>366</v>
      </c>
      <c r="B363" s="80" t="s">
        <v>290</v>
      </c>
      <c r="C363" s="54">
        <v>919</v>
      </c>
      <c r="D363" s="1">
        <v>113</v>
      </c>
      <c r="E363" s="2" t="s">
        <v>283</v>
      </c>
      <c r="F363" s="4"/>
      <c r="I363" s="16">
        <f t="shared" ref="I363:J365" si="17">I364</f>
        <v>20</v>
      </c>
      <c r="J363" s="16">
        <f t="shared" si="17"/>
        <v>20</v>
      </c>
      <c r="M363" s="104"/>
      <c r="N363" s="104"/>
      <c r="O363" s="104"/>
      <c r="P363" s="104"/>
    </row>
    <row r="364" spans="1:16" ht="43.5" customHeight="1">
      <c r="A364" s="35">
        <v>367</v>
      </c>
      <c r="B364" s="80" t="s">
        <v>171</v>
      </c>
      <c r="C364" s="54">
        <v>919</v>
      </c>
      <c r="D364" s="1">
        <v>113</v>
      </c>
      <c r="E364" s="2" t="s">
        <v>287</v>
      </c>
      <c r="F364" s="4"/>
      <c r="I364" s="16">
        <f t="shared" si="17"/>
        <v>20</v>
      </c>
      <c r="J364" s="16">
        <f t="shared" si="17"/>
        <v>20</v>
      </c>
      <c r="M364" s="104"/>
      <c r="N364" s="104"/>
      <c r="O364" s="104"/>
      <c r="P364" s="104"/>
    </row>
    <row r="365" spans="1:16" ht="15.75" customHeight="1">
      <c r="A365" s="35">
        <v>368</v>
      </c>
      <c r="B365" s="77" t="s">
        <v>291</v>
      </c>
      <c r="C365" s="54">
        <v>919</v>
      </c>
      <c r="D365" s="1">
        <v>113</v>
      </c>
      <c r="E365" s="2" t="s">
        <v>288</v>
      </c>
      <c r="F365" s="4"/>
      <c r="I365" s="16">
        <f t="shared" si="17"/>
        <v>20</v>
      </c>
      <c r="J365" s="16">
        <f t="shared" si="17"/>
        <v>20</v>
      </c>
      <c r="M365" s="104"/>
      <c r="N365" s="104">
        <v>237445.4</v>
      </c>
      <c r="O365" s="104">
        <v>244520.7</v>
      </c>
      <c r="P365" s="104"/>
    </row>
    <row r="366" spans="1:16" ht="27.75" customHeight="1">
      <c r="A366" s="35">
        <v>369</v>
      </c>
      <c r="B366" s="79" t="s">
        <v>167</v>
      </c>
      <c r="C366" s="49">
        <v>919</v>
      </c>
      <c r="D366" s="3">
        <v>113</v>
      </c>
      <c r="E366" s="4" t="s">
        <v>288</v>
      </c>
      <c r="F366" s="4" t="s">
        <v>91</v>
      </c>
      <c r="I366" s="17">
        <v>20</v>
      </c>
      <c r="J366" s="17">
        <v>20</v>
      </c>
      <c r="M366" s="104"/>
      <c r="N366" s="105">
        <f>157001.4*2.5%</f>
        <v>3925.0349999999999</v>
      </c>
      <c r="O366" s="104">
        <f>158465.5*5%</f>
        <v>7923.2750000000005</v>
      </c>
      <c r="P366" s="104"/>
    </row>
    <row r="367" spans="1:16" ht="15.75">
      <c r="A367" s="35">
        <v>370</v>
      </c>
      <c r="B367" s="78" t="s">
        <v>66</v>
      </c>
      <c r="C367" s="48"/>
      <c r="D367" s="51"/>
      <c r="E367" s="51"/>
      <c r="F367" s="51"/>
      <c r="G367" s="34"/>
      <c r="H367" s="33"/>
      <c r="I367" s="39">
        <f>I356+I341+I321+I9</f>
        <v>233520.39999999997</v>
      </c>
      <c r="J367" s="39">
        <f>J356+J341+J321+J9</f>
        <v>236597.40000000002</v>
      </c>
      <c r="K367" s="72"/>
      <c r="L367" s="73"/>
      <c r="M367" s="104"/>
      <c r="N367" s="105">
        <f>N365-N366</f>
        <v>233520.36499999999</v>
      </c>
      <c r="O367" s="104">
        <f>O365-O366</f>
        <v>236597.42500000002</v>
      </c>
      <c r="P367" s="104"/>
    </row>
    <row r="368" spans="1:16">
      <c r="I368" s="106">
        <v>233520.4</v>
      </c>
      <c r="J368" s="107"/>
      <c r="K368" s="106">
        <v>236597.4</v>
      </c>
      <c r="M368" s="104"/>
      <c r="N368" s="104"/>
      <c r="O368" s="104"/>
      <c r="P368" s="104"/>
    </row>
    <row r="369" spans="2:16" ht="25.5" customHeight="1">
      <c r="B369" s="111" t="s">
        <v>346</v>
      </c>
      <c r="C369" s="112"/>
      <c r="D369" s="112"/>
      <c r="E369" s="112"/>
      <c r="F369" s="112"/>
      <c r="G369" s="112"/>
      <c r="H369" s="112"/>
      <c r="I369" s="112"/>
      <c r="M369" s="104"/>
      <c r="N369" s="104"/>
      <c r="O369" s="104"/>
      <c r="P369" s="104"/>
    </row>
    <row r="370" spans="2:16">
      <c r="I370" s="108">
        <f>I367-I368</f>
        <v>0</v>
      </c>
      <c r="J370" s="109">
        <f>J367-K368</f>
        <v>0</v>
      </c>
      <c r="L370" s="59"/>
      <c r="M370" s="104"/>
      <c r="N370" s="104"/>
      <c r="O370" s="104"/>
      <c r="P370" s="104"/>
    </row>
    <row r="371" spans="2:16">
      <c r="M371" s="104"/>
      <c r="N371" s="104"/>
      <c r="O371" s="104"/>
      <c r="P371" s="104"/>
    </row>
    <row r="375" spans="2:16">
      <c r="K375" s="59"/>
    </row>
  </sheetData>
  <autoFilter ref="A8:N367"/>
  <mergeCells count="6">
    <mergeCell ref="C1:I1"/>
    <mergeCell ref="C2:I2"/>
    <mergeCell ref="C3:I3"/>
    <mergeCell ref="C4:I4"/>
    <mergeCell ref="B369:I369"/>
    <mergeCell ref="A6:J6"/>
  </mergeCells>
  <pageMargins left="0.70866141732283472" right="0.39370078740157483" top="0.55118110236220474" bottom="0.59055118110236227" header="0.31496062992125984" footer="0.31496062992125984"/>
  <pageSetup paperSize="9" scale="87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2015-10-29T23:22:27Z</cp:lastPrinted>
  <dcterms:created xsi:type="dcterms:W3CDTF">1996-10-08T23:32:33Z</dcterms:created>
  <dcterms:modified xsi:type="dcterms:W3CDTF">2015-12-02T12:27:20Z</dcterms:modified>
</cp:coreProperties>
</file>